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5330" windowHeight="4425" activeTab="0"/>
  </bookViews>
  <sheets>
    <sheet name="тит. лист" sheetId="1" r:id="rId1"/>
    <sheet name="сводная" sheetId="2" r:id="rId2"/>
    <sheet name="Варианты моделей" sheetId="3" r:id="rId3"/>
    <sheet name="TIEFA SUPRA" sheetId="4" r:id="rId4"/>
    <sheet name="IDEAL SUPRA" sheetId="5" r:id="rId5"/>
    <sheet name="TIEFA XL" sheetId="6" r:id="rId6"/>
    <sheet name="TIEFA 2000" sheetId="7" r:id="rId7"/>
    <sheet name="IDEAL variabel" sheetId="8" r:id="rId8"/>
    <sheet name="RHEINLAND Variabel" sheetId="9" r:id="rId9"/>
    <sheet name="MULDEN VARIABEL" sheetId="10" r:id="rId10"/>
    <sheet name="Украшения кровли" sheetId="11" r:id="rId11"/>
    <sheet name="Прочие комплектующие" sheetId="12" r:id="rId12"/>
    <sheet name="Лист1" sheetId="13" r:id="rId13"/>
  </sheets>
  <definedNames>
    <definedName name="_xlnm.Print_Area" localSheetId="7">'IDEAL variabel'!$A$1:$J$53</definedName>
    <definedName name="_xlnm.Print_Area" localSheetId="8">'RHEINLAND Variabel'!$A$1:$G$52</definedName>
    <definedName name="_xlnm.Print_Area" localSheetId="5">'TIEFA XL'!$A$1:$J$53</definedName>
  </definedNames>
  <calcPr fullCalcOnLoad="1"/>
</workbook>
</file>

<file path=xl/sharedStrings.xml><?xml version="1.0" encoding="utf-8"?>
<sst xmlns="http://schemas.openxmlformats.org/spreadsheetml/2006/main" count="792" uniqueCount="319">
  <si>
    <t>nr. 11 naturrot</t>
  </si>
  <si>
    <t>nr.12 altfarben</t>
  </si>
  <si>
    <t>nr.14 rot</t>
  </si>
  <si>
    <t>nr.20 schwarz</t>
  </si>
  <si>
    <t>nr.23 braun</t>
  </si>
  <si>
    <t>nr.50 schwarzs</t>
  </si>
  <si>
    <t>nr.51korallenrot</t>
  </si>
  <si>
    <t>nr.101 azur-dunkel</t>
  </si>
  <si>
    <t>nr.121 malachitgrun</t>
  </si>
  <si>
    <t>Ед. изм.</t>
  </si>
  <si>
    <t>Подконьковая боковая выступающая  левая/правая</t>
  </si>
  <si>
    <t>Двойная для односкатной крыши</t>
  </si>
  <si>
    <t>Двойная боковая выступающая левая/правая для односкатной крыши</t>
  </si>
  <si>
    <t>Проходная черепица для вытяжной трубы/антенны</t>
  </si>
  <si>
    <t>Вентиляционная насадка</t>
  </si>
  <si>
    <t>Манжета для антенны</t>
  </si>
  <si>
    <t>Черепица-вытяжка с гибким шлангом</t>
  </si>
  <si>
    <t>Гибкий шланг, 50 мм</t>
  </si>
  <si>
    <t>Прозрачная черепица</t>
  </si>
  <si>
    <t>Держатель обрешетки конька/хребта (оцинкованная сталь)</t>
  </si>
  <si>
    <t>Хребтовая начальная  № 1001</t>
  </si>
  <si>
    <t>Коньковая начальная № 302/ конечная  № 303</t>
  </si>
  <si>
    <t>Хребтовая начальная  № 301</t>
  </si>
  <si>
    <t>Коньковая № 1000 - 2.7 шт./м.п.,                    60 шт./поддон</t>
  </si>
  <si>
    <t xml:space="preserve">Внимание: 
</t>
  </si>
  <si>
    <t>шт.</t>
  </si>
  <si>
    <t xml:space="preserve">Коньковая/хребтовая  № 300 -  ок. 3 шт./м.п.,упаковка: 48 шт./поддон
</t>
  </si>
  <si>
    <t>Проходная черепица для антенны                            с уплотнителем</t>
  </si>
  <si>
    <t>кв.м.</t>
  </si>
  <si>
    <t>Nr.30 xenon-grau</t>
  </si>
  <si>
    <t>nr.21 grau</t>
  </si>
  <si>
    <t>nr.22  kupferrot</t>
  </si>
  <si>
    <t>Черепица рядная - 12.2 шт./кв.м.</t>
  </si>
  <si>
    <t>Половинчатая черепица</t>
  </si>
  <si>
    <t>Вентиляционная черепица, 48шт/поддон</t>
  </si>
  <si>
    <t>Двойная черепица, 56шт/поддон</t>
  </si>
  <si>
    <t>Боковая левая/ правая, выступающая, 36шт/поддон</t>
  </si>
  <si>
    <t>Коньковая № 1000 - 2.7 шт./м.п., 60 шт./поддон</t>
  </si>
  <si>
    <t>Хребтовая начальная № 1001</t>
  </si>
  <si>
    <t>Переходная (вальмовая) конек-хребет              № 1099 Наклон кровли: от 18 до 50 °</t>
  </si>
  <si>
    <t>Коньковая/хребтовая № 300 -  ок. 3 шт./м.п. Упак.: 48 шт./поддон</t>
  </si>
  <si>
    <t>Хребтовая начальная № 301</t>
  </si>
  <si>
    <t>Переходная (вальмовая) конек-хребет        № 399  Наклон кровли: от 16 до 50 °</t>
  </si>
  <si>
    <t>Проходная черепица для антенны с уплотнителем</t>
  </si>
  <si>
    <t>Шурупы 2.8 х 45 мм, нерж. сталь       Упаковка - 60 шт., цена за шт.</t>
  </si>
  <si>
    <t>Комплектующие некерамические:</t>
  </si>
  <si>
    <t>Керамические комплектующие:</t>
  </si>
  <si>
    <t>Натуральный обжиг / Natur-Brand</t>
  </si>
  <si>
    <t>Натуральный Ангоб/ Natur-Engoben</t>
  </si>
  <si>
    <t>Высококачественная глазурь /                    Brillant-Glasuren</t>
  </si>
  <si>
    <t>nr.50 schwarz</t>
  </si>
  <si>
    <t>Коньковая начальная № 1002/
 конечная  № 1003</t>
  </si>
  <si>
    <t>Коньковая/хребтовая № 300 -  ок. 3 шт./м.п.Упаковка: 48 шт./поддон</t>
  </si>
  <si>
    <t>Переходная (вальмовая) конек-хребет № 399  Наклон кровли: от 16 до 50 градусов</t>
  </si>
  <si>
    <t>Гибкий шланг, 50 cм, для проходной черепицы</t>
  </si>
  <si>
    <t>Аэроэлемент свеса, длина 1 м, цвет черный , цена за шт.</t>
  </si>
  <si>
    <t>Боковая левая/ правая, выступающая, 42шт/поддон</t>
  </si>
  <si>
    <t>Боковая левая/ правая,  42шт/поддон</t>
  </si>
  <si>
    <t>Коньковая/хребтовая № 300 -  ок. 3 шт./м.п. Упаковка: 48 шт./поддон</t>
  </si>
  <si>
    <t>Переходная (вальмовая) конек-хребет № 1099 Наклон кровли: от 18 до 50 °</t>
  </si>
  <si>
    <t>Коньковая/хребтовая № 300 -  ок. 3 шт./м.п.
Упаковка: 48 шт./поддон</t>
  </si>
  <si>
    <t>Коньковая начальная   № 302/ конечная  № 303</t>
  </si>
  <si>
    <t>Переходная (вальмовая) конек-хребет № 399 Наклон кровли: от 16 до 50 °</t>
  </si>
  <si>
    <t xml:space="preserve">Термическистойкая, проходная, черепица, порошковое покрытие </t>
  </si>
  <si>
    <t>Черепица - безопасная ступень, порошковое покрытие</t>
  </si>
  <si>
    <t>Ступень 80 х 25 см, оцинкованная, порошковое покрытие</t>
  </si>
  <si>
    <t>Черепица с держателем для снегозадержания (под круглый брус), порошковое покрытие</t>
  </si>
  <si>
    <t xml:space="preserve">Черепица с держателем для снегозадержания (под решётку), порошковое покрытие </t>
  </si>
  <si>
    <t>Решетка оцинкованная,  20 х 300 см, для снегозадержания, с соединительной муфтой</t>
  </si>
  <si>
    <t xml:space="preserve">Черепица проходная для солнечных батарей, порошковое покрытие </t>
  </si>
  <si>
    <t xml:space="preserve">Черепица с держателем для  модуля солнечной батареи, порошковое покрытие </t>
  </si>
  <si>
    <t>Краска - натуральный Ангоб, 750 мл.</t>
  </si>
  <si>
    <t>Краска - высококачественный Ангоб и глазурь, 750 мл.</t>
  </si>
  <si>
    <t>Люк универсальный, 45 х 55 см, закаленное стекло.</t>
  </si>
  <si>
    <t>nr.18 rustique</t>
  </si>
  <si>
    <r>
      <t xml:space="preserve"> </t>
    </r>
    <r>
      <rPr>
        <sz val="14"/>
        <rFont val="Arial Black"/>
        <family val="2"/>
      </rPr>
      <t>SONTIGESZUBEHOR - ПРОЧИЕ КОМПЛЕКТУЮЩИЕ</t>
    </r>
  </si>
  <si>
    <t>nr. 108 edelbraun, Nr. 50 schwarz</t>
  </si>
  <si>
    <t>Вентиляционная черепица 40 шт./поддон</t>
  </si>
  <si>
    <t>Двойная черепица 56 шт./поддон</t>
  </si>
  <si>
    <t>Боковая левая/ правая, выступающая                         36 шт./поддон</t>
  </si>
  <si>
    <t>Боковая левая/ правая 36 шт./поддон</t>
  </si>
  <si>
    <t>Подконьковая рядная 32 шт./поддон</t>
  </si>
  <si>
    <t>Гибкий шланг, 50 мм для проходной черепицы</t>
  </si>
  <si>
    <t>Аэроэлемент-свеса, длина 1 м, цвет черный , цена за шт.</t>
  </si>
  <si>
    <t>nr. 11,12,14</t>
  </si>
  <si>
    <t>по запросу</t>
  </si>
  <si>
    <t>тел.(495)  363-11-99, 772-48-05</t>
  </si>
  <si>
    <t xml:space="preserve">     _____________________________________________________________________________________</t>
  </si>
  <si>
    <t>www.laumans-klinker.ru, www.feldhaus.ru, www.stroeher-plitka.ru.</t>
  </si>
  <si>
    <t>Сайт производителя : www.laumans.de</t>
  </si>
  <si>
    <t xml:space="preserve">     КЕРАМИЧЕСКАЯ ЧЕРЕПИЦА LAUMANS</t>
  </si>
  <si>
    <t>Черепица рядная  - 12.2 шт./кв.м.</t>
  </si>
  <si>
    <r>
      <t xml:space="preserve">  </t>
    </r>
    <r>
      <rPr>
        <sz val="14"/>
        <rFont val="Arial Black"/>
        <family val="2"/>
      </rPr>
      <t xml:space="preserve">TIEFA  XLVARIABEL                                                                                                                                              </t>
    </r>
    <r>
      <rPr>
        <sz val="12"/>
        <rFont val="Arial Black"/>
        <family val="2"/>
      </rPr>
      <t>экономный формат плоской черепицы</t>
    </r>
  </si>
  <si>
    <r>
      <t xml:space="preserve"> </t>
    </r>
    <r>
      <rPr>
        <sz val="14"/>
        <rFont val="Arial Black"/>
        <family val="2"/>
      </rPr>
      <t xml:space="preserve"> IDEAL VARIABEL  - </t>
    </r>
    <r>
      <rPr>
        <sz val="12"/>
        <rFont val="Arial Black"/>
        <family val="2"/>
      </rPr>
      <t>классическая черепица S-образной формы</t>
    </r>
  </si>
  <si>
    <t>Боковая левая/ правая, выступающая 36 шт./поддон</t>
  </si>
  <si>
    <r>
      <t xml:space="preserve">  MULDEN VARIABEL                                                        </t>
    </r>
    <r>
      <rPr>
        <sz val="12"/>
        <rFont val="Arial Black"/>
        <family val="2"/>
      </rPr>
      <t>двойная форма плоской черепицы с 1861 года</t>
    </r>
  </si>
  <si>
    <t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www. feldhaus.ru.</t>
  </si>
  <si>
    <t>Наименование</t>
  </si>
  <si>
    <t>Держатель черепицы забивной
 № 409 - 12, упаковка 250 шт.,  за 1шт.</t>
  </si>
  <si>
    <r>
      <t xml:space="preserve">                                                                                                                        TIEFA  SUPRA</t>
    </r>
    <r>
      <rPr>
        <sz val="14"/>
        <rFont val="Arial Black"/>
        <family val="2"/>
      </rPr>
      <t xml:space="preserve"> </t>
    </r>
    <r>
      <rPr>
        <sz val="12"/>
        <rFont val="Arial Black"/>
        <family val="2"/>
      </rPr>
      <t>Настоящий СУПЕР!                                                                              Новое поколение крупноформатной черепицы</t>
    </r>
    <r>
      <rPr>
        <sz val="14"/>
        <rFont val="Arial Black"/>
        <family val="2"/>
      </rPr>
      <t xml:space="preserve">
                                                                                     </t>
    </r>
    <r>
      <rPr>
        <sz val="12"/>
        <rFont val="Arial Black"/>
        <family val="2"/>
      </rPr>
      <t xml:space="preserve"> </t>
    </r>
    <r>
      <rPr>
        <sz val="14"/>
        <rFont val="Arial Black"/>
        <family val="2"/>
      </rPr>
      <t xml:space="preserve">                                                                                                                                        </t>
    </r>
  </si>
  <si>
    <t>Общество с ограниченной ответственностью</t>
  </si>
  <si>
    <t>nr. 40 schwartz satiniert</t>
  </si>
  <si>
    <t>nr. 108 edelbraun,                                            Nr. 50 schwarz</t>
  </si>
  <si>
    <t>Черепица для  примыкания к солнечным батареям, max  расстояние 65 мм</t>
  </si>
  <si>
    <t xml:space="preserve">                     Общество с ограниченной ответственностью</t>
  </si>
  <si>
    <r>
      <t xml:space="preserve"> </t>
    </r>
    <r>
      <rPr>
        <sz val="14"/>
        <rFont val="Arial Black"/>
        <family val="2"/>
      </rPr>
      <t xml:space="preserve">TIEFA  XLVARIABEL                                                                 экономный формат плоской черепицы                                                                                                                                             </t>
    </r>
  </si>
  <si>
    <t xml:space="preserve">TIEFA  2000 VARIABEL                                                                   плоская черепица, №1 в Германии                                                                                                                                                            </t>
  </si>
  <si>
    <t>Переходная (вальмовая) конек-хребет № 1099 Наклон кровли: от 18 до 50 градусов</t>
  </si>
  <si>
    <t xml:space="preserve">            Общество с ограниченной ответственностью</t>
  </si>
  <si>
    <t>не производится</t>
  </si>
  <si>
    <t>Боковая левая/правая артикул 9810                        (форма  Ludowici W 10) ок.3 шт./ м.п.</t>
  </si>
  <si>
    <t>Начальная левая/правая артикул 9852 для артикула 9810</t>
  </si>
  <si>
    <t>Коньковая начальная № 1002/конечная  № 1003</t>
  </si>
  <si>
    <t>Без покраски</t>
  </si>
  <si>
    <t xml:space="preserve"> Ideal Variabel</t>
  </si>
  <si>
    <t>nr.  18, 20, 21, 22, 23 Glasuren</t>
  </si>
  <si>
    <t>Цвета</t>
  </si>
  <si>
    <t>Универсальные комплектующие с окраской</t>
  </si>
  <si>
    <t>Стандартные цвета:  rot, braun, grau, schwarz</t>
  </si>
  <si>
    <t>Ступень № 27 B</t>
  </si>
  <si>
    <t>Решетка снегозадержания 17/17/2,5, h=200mm, длина 3 метра</t>
  </si>
  <si>
    <t>Соединительная муфта для решетки снегозадержания 17/17</t>
  </si>
  <si>
    <t xml:space="preserve">        Общество с ограниченной ответственностью</t>
  </si>
  <si>
    <t>Украшения кровли и керамические фигурки</t>
  </si>
  <si>
    <t>First mit Reiter nr. 9540 (Sargdeckel)</t>
  </si>
  <si>
    <t>Firstspitze nr. ZS 8 H=ca. 45 cm</t>
  </si>
  <si>
    <t>Firstspitze nr. ZS 1 a H=ca. 50 cm</t>
  </si>
  <si>
    <t>Kugel mit Schaft nr. ZS 12, H =ca. 50 cm</t>
  </si>
  <si>
    <t>Firstendplatte nr. ZS  F 102</t>
  </si>
  <si>
    <t>Firstendplatte nr. ZS F 103</t>
  </si>
  <si>
    <t>Giebelplatte nr. 9912 (Mittelstuck), H\B =ca. 50\28 cm</t>
  </si>
  <si>
    <t>Керамические фигурки:</t>
  </si>
  <si>
    <t>Украшения кровли:</t>
  </si>
  <si>
    <t>Петух</t>
  </si>
  <si>
    <t>Дракон</t>
  </si>
  <si>
    <t>Кошка стоя</t>
  </si>
  <si>
    <t>Кошка сидя</t>
  </si>
  <si>
    <t>Орел</t>
  </si>
  <si>
    <t>Лунатик</t>
  </si>
  <si>
    <t>Ворон</t>
  </si>
  <si>
    <t xml:space="preserve"> naturrot </t>
  </si>
  <si>
    <t>engobiert rot/braun</t>
  </si>
  <si>
    <t>glasiert</t>
  </si>
  <si>
    <t>Ед. Изм</t>
  </si>
  <si>
    <t>Высококачественная глазурь / Brillant-Glasuren</t>
  </si>
  <si>
    <t>nr.11 naturrrot</t>
  </si>
  <si>
    <t xml:space="preserve">Коньковая № 3000 - 2.5 шт./м.п., </t>
  </si>
  <si>
    <t>nr.11 naturrot</t>
  </si>
  <si>
    <t>Высококачественная глазурь /                                 Brillant-Glasuren</t>
  </si>
  <si>
    <t>Подкладка под коньковую черепицу</t>
  </si>
  <si>
    <t>Хребтовая начальная № 3001</t>
  </si>
  <si>
    <t>Коньковая  № 6800 для односкатных крыш -  ок. 2,5 шт./м.п.</t>
  </si>
  <si>
    <t>Переходная (вальмовая) конек-хребет              № 3099 Наклон кровли: от 18 до 50 °</t>
  </si>
  <si>
    <t>Держатель черепицы забивной
 № 409 - 26, упаковка 250 шт.,  за 1шт.</t>
  </si>
  <si>
    <t>Коньковая № 6800 для односкатных крыш- ок. 2,5шт./м.п.</t>
  </si>
  <si>
    <t>Коньковая начальная № 6802/
 конечная  № 6803 для односкатных крыш</t>
  </si>
  <si>
    <t xml:space="preserve">Trend Glasur </t>
  </si>
  <si>
    <t>nr.40 schwarz-satiniert</t>
  </si>
  <si>
    <t>Черепица рядная - 10,1 шт./кв.м.</t>
  </si>
  <si>
    <t>Вентиляционная черепица, 42 шт/поддон</t>
  </si>
  <si>
    <t>Двойная черепица, 70шт/поддон</t>
  </si>
  <si>
    <t>Боковая левая/ правая, выступающая, 34 шт/поддон</t>
  </si>
  <si>
    <t>Коньковая начальная № 6802/
конечная  № 6803 для односкатных крыш</t>
  </si>
  <si>
    <t>Зажим коньковой/хребтовой черепицы. Цвета: красный, коричневый, черный упаковка 30 шт., цена за 1 шт.</t>
  </si>
  <si>
    <t>Держатель черепицы вставной
Артикул № 456-5, для бруса 30*50 мм  упаковка 250 шт., цена за 1 шт.</t>
  </si>
  <si>
    <t xml:space="preserve">Держатель черепицы вставной
Артикул № 456 -13, для бруса 40*60 мм  упаковка 250 шт., цена за 1 шт.
</t>
  </si>
  <si>
    <t>Черепица рядная - 10,4 шт./кв.м.</t>
  </si>
  <si>
    <t>Боковая левая/ правая, 30шт/поддон</t>
  </si>
  <si>
    <t>Проходная черепица в комплекте с трубой и переходником на диамерт 150 мм</t>
  </si>
  <si>
    <t>Держатель черепицы вставной
Артикул № 456 -5, для бруса 30*50 мм  упаковка 250 шт., цена за 1 шт.</t>
  </si>
  <si>
    <t>Подконьковая черепица</t>
  </si>
  <si>
    <t>nr.18 rustique, Nr. 17 - rustikal              (по запросу)</t>
  </si>
  <si>
    <t>Черепица рядная - 14,1 шт./кв.м.</t>
  </si>
  <si>
    <t>только nr.17</t>
  </si>
  <si>
    <t>Коньковая № 6800 для односкатных крыш
- ок. 2,5  шт./м.п.</t>
  </si>
  <si>
    <t>Зажим коньковой/хребтовой черепицы. Цвета: красный, коричневый. Упаковка 30 шт. цена за  шт.</t>
  </si>
  <si>
    <t>Шурупы 2.8 х 45 мм, нерж. сталь  Упаковка - 60 шт., цена за шт.</t>
  </si>
  <si>
    <t>Держатель черепицы забивной
Артикул № 409 -12, упаковка 250 шт., цена за 1 шт.</t>
  </si>
  <si>
    <t>Черепица рядная - 14.3 шт. на кв.м.</t>
  </si>
  <si>
    <t>nr.22 kupferrot            (по запросу)</t>
  </si>
  <si>
    <t>Зажим коньковой/хребтовой черепицы. Цвета: красный, коричневый, черный упаковка  30 шт., цена за 1 шт.</t>
  </si>
  <si>
    <t>Держатель черепицы забивной Артикул № 409 - 12, упаковка 250 шт.(за шт.)</t>
  </si>
  <si>
    <t>Держатель черепицы вставной № 456-13, для бруса 40*60 мм  упаковка 250 шт., цена за 1 шт.</t>
  </si>
  <si>
    <t>Черепица рядная - 14,3 шт./кв.м.</t>
  </si>
  <si>
    <t>Держатель черепицы вставной
Артикул № 456-13, для бруса 40*60 мм  упаковка 250 шт., цена за 1 шт.</t>
  </si>
  <si>
    <t>Зажим коньковой/хребтовой черепицы. Цвета: красный, коричневый, черный . Упаковка 30 шт., цена за 1 шт.</t>
  </si>
  <si>
    <t>nr. 108  edelbraun</t>
  </si>
  <si>
    <t>nr. 30</t>
  </si>
  <si>
    <t>Ступень Nr. 7 B  в комплекте, ширина 420 мм (кроме Supra)</t>
  </si>
  <si>
    <t>Ступень Nr. 7 B в комплекте, ширина 800 мм (кроме Supra)</t>
  </si>
  <si>
    <t>Ступень Nr. 7g для серии Supra</t>
  </si>
  <si>
    <t>Держатель № 75 В для круглого бруса (кроме Supra)</t>
  </si>
  <si>
    <t>Держатель № 75G для круглого бруса (для Supra)</t>
  </si>
  <si>
    <t>Держатель № 75 В для решетки снегозадержания (кроме Supra)</t>
  </si>
  <si>
    <t>Держатель № 75 G для решетки снегозадержания (для Supra)</t>
  </si>
  <si>
    <t>Черепица с держателем для ступени                        80 х 25 см, порошковое покрытие</t>
  </si>
  <si>
    <t>ziegeirot</t>
  </si>
  <si>
    <t>braun, antrazit</t>
  </si>
  <si>
    <t>Теплое окно из ПВХ, 44/54 см, поворотно-откидное</t>
  </si>
  <si>
    <t>Рама 200 мм</t>
  </si>
  <si>
    <t>Рама 300 мм</t>
  </si>
  <si>
    <t>Боковая левая/ правая, выступающая, 34шт/поддон</t>
  </si>
  <si>
    <t>Боковая левая/ правая, выступающая, 30 шт./поддон</t>
  </si>
  <si>
    <t>nr.18 rustique           nr. 17 - rustikal              (по запросу)</t>
  </si>
  <si>
    <t>Зажим коньковой/хребтовой черепицы. Цвета: красный, коричневый упаковка 30 шт.,                 цена за 1 шт.</t>
  </si>
  <si>
    <r>
      <rPr>
        <sz val="18"/>
        <rFont val="Arial Black"/>
        <family val="2"/>
      </rPr>
      <t xml:space="preserve">                                                                                            IDEAL  SUPRA  Настоящая Волна!!!          </t>
    </r>
    <r>
      <rPr>
        <sz val="12"/>
        <rFont val="Arial Black"/>
        <family val="2"/>
      </rPr>
      <t xml:space="preserve">                                                                 
                                            </t>
    </r>
    <r>
      <rPr>
        <sz val="14"/>
        <rFont val="Arial Black"/>
        <family val="2"/>
      </rPr>
      <t xml:space="preserve">                 </t>
    </r>
    <r>
      <rPr>
        <sz val="12"/>
        <rFont val="Arial Black"/>
        <family val="2"/>
      </rPr>
      <t xml:space="preserve"> </t>
    </r>
    <r>
      <rPr>
        <sz val="14"/>
        <rFont val="Arial Black"/>
        <family val="2"/>
      </rPr>
      <t xml:space="preserve">                                                                                                                                            </t>
    </r>
  </si>
  <si>
    <t>Pinienzapfen nr. 9410 H=ca. 32 cm</t>
  </si>
  <si>
    <t xml:space="preserve">Теплые Окна </t>
  </si>
  <si>
    <t>Коньковая /Хребтовая  № 3000 - 2.5 шт./м.п.</t>
  </si>
  <si>
    <t>Высококачественная глазурь /            Brillant-Glasuren</t>
  </si>
  <si>
    <t>Коньковая начальная № 302/ конечная № 303</t>
  </si>
  <si>
    <r>
      <t xml:space="preserve">  </t>
    </r>
    <r>
      <rPr>
        <b/>
        <sz val="14"/>
        <rFont val="Arial Black"/>
        <family val="2"/>
      </rPr>
      <t xml:space="preserve">IDEAL VARIABEL  - </t>
    </r>
    <r>
      <rPr>
        <b/>
        <sz val="12"/>
        <rFont val="Arial Black"/>
        <family val="2"/>
      </rPr>
      <t>классическая черепица S-образной формы</t>
    </r>
  </si>
  <si>
    <t xml:space="preserve">Переходная (вальмовая) конек-хребет          № 399  Наклон кровли: от 16 до 50° </t>
  </si>
  <si>
    <t>Все серии кроме Ideal Variabel</t>
  </si>
  <si>
    <t>Все серии  кроме Ideal Variabel</t>
  </si>
  <si>
    <t>nr.114 ockerbraun</t>
  </si>
  <si>
    <t xml:space="preserve"> Прайс-лист 2012 на черепицу</t>
  </si>
  <si>
    <t xml:space="preserve">       Прайс-лист 2012 на черепицу</t>
  </si>
  <si>
    <t xml:space="preserve">          Прайс-лист 2012 на черепицу</t>
  </si>
  <si>
    <t xml:space="preserve">                Прайс-лист 2012 на черепицу</t>
  </si>
  <si>
    <r>
      <t xml:space="preserve">                                                                                                                   IDEAL SUPRA</t>
    </r>
    <r>
      <rPr>
        <sz val="14"/>
        <rFont val="Arial Black"/>
        <family val="2"/>
      </rPr>
      <t xml:space="preserve"> - НАСТОЯЩАЯ ВОЛНА!!!
                                                                                     </t>
    </r>
    <r>
      <rPr>
        <sz val="12"/>
        <rFont val="Arial Black"/>
        <family val="2"/>
      </rPr>
      <t xml:space="preserve"> </t>
    </r>
    <r>
      <rPr>
        <sz val="14"/>
        <rFont val="Arial Black"/>
        <family val="2"/>
      </rPr>
      <t xml:space="preserve">                                                                                                                                        </t>
    </r>
  </si>
  <si>
    <t>Внимание:</t>
  </si>
  <si>
    <r>
      <t xml:space="preserve">21,5                                        </t>
    </r>
    <r>
      <rPr>
        <b/>
        <sz val="8"/>
        <rFont val="Tahoma"/>
        <family val="2"/>
      </rPr>
      <t xml:space="preserve">только nr.50 и nr.51     </t>
    </r>
    <r>
      <rPr>
        <sz val="8"/>
        <rFont val="Tahoma"/>
        <family val="2"/>
      </rPr>
      <t xml:space="preserve">              nr. 40 - не производится</t>
    </r>
  </si>
  <si>
    <r>
      <t xml:space="preserve">21,5                                         </t>
    </r>
    <r>
      <rPr>
        <b/>
        <sz val="8"/>
        <rFont val="Tahoma"/>
        <family val="2"/>
      </rPr>
      <t xml:space="preserve">только nr.50 и nr.40      </t>
    </r>
    <r>
      <rPr>
        <sz val="8"/>
        <rFont val="Tahoma"/>
        <family val="2"/>
      </rPr>
      <t xml:space="preserve">             nr. 51 - не производится     </t>
    </r>
  </si>
  <si>
    <t>Натуральный ангоб / Natur-Engoben</t>
  </si>
  <si>
    <t>Высококачественная глазурь / Brilliant-Glasuren</t>
  </si>
  <si>
    <t>nr.30 xenon-grau</t>
  </si>
  <si>
    <t>nr.17 rustikal</t>
  </si>
  <si>
    <t>nr.51 korallenrot</t>
  </si>
  <si>
    <t>Глазурь / Trend Glasur</t>
  </si>
  <si>
    <t>nr. 108 edelbraun</t>
  </si>
  <si>
    <t>Глазурь/ Trend glasur</t>
  </si>
  <si>
    <t>Коньковая начальная №1002/ конечная  №1003</t>
  </si>
  <si>
    <t>Коньковая № 6800 для односкатных крыш - ок. 3  шт./м.п.</t>
  </si>
  <si>
    <t>х</t>
  </si>
  <si>
    <t xml:space="preserve">       - цвет поставляется по запросу</t>
  </si>
  <si>
    <t xml:space="preserve">        Модель</t>
  </si>
  <si>
    <r>
      <t xml:space="preserve">                                                             Покрытие,  цвет</t>
    </r>
    <r>
      <rPr>
        <b/>
        <sz val="10"/>
        <color indexed="9"/>
        <rFont val="Arial Cyr"/>
        <family val="0"/>
      </rPr>
      <t xml:space="preserve">    .</t>
    </r>
  </si>
  <si>
    <t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www. feldhaus.ru</t>
  </si>
  <si>
    <t>Глазурь / Trend glazur</t>
  </si>
  <si>
    <t>Коньковая начальная № 6802/ конечная  № 6803 для односкатных крыш</t>
  </si>
  <si>
    <t>Коньковая начальная № 3002/ конечная  № 3003</t>
  </si>
  <si>
    <t>Держатель черепицы вставной, артикул № 456 -13, для бруса 40*60 мм  упаковка 250 шт., цена за 1 шт.</t>
  </si>
  <si>
    <t xml:space="preserve">  (действителен с 15.11.2012 г.)</t>
  </si>
  <si>
    <t>www.feldhaus.ru, тел./факс: (495) 363 11 99, 772 48 05</t>
  </si>
  <si>
    <t xml:space="preserve">         (действителен с 15.11.2012г.)</t>
  </si>
  <si>
    <t xml:space="preserve">          (действителен с 15.11.2012г.)</t>
  </si>
  <si>
    <t xml:space="preserve">        (действителен с 15.11.2012г.)</t>
  </si>
  <si>
    <t xml:space="preserve">  (действителен с 15.11.2012г.)</t>
  </si>
  <si>
    <t>Коньковая № 6800 для односкатных крыш - ок. 2,5  шт./м.п.</t>
  </si>
  <si>
    <t>Матовая глазурь / Matt Glasur</t>
  </si>
  <si>
    <t xml:space="preserve">   Общество с ограниченной ответственностью</t>
  </si>
  <si>
    <t xml:space="preserve">     www.feldhaus.ru, тел./факс: (495) 363 11 99, 772 48 05</t>
  </si>
  <si>
    <t>Аэроэлемент конька/хребта, ширина 32 см, длина 5м, цвета: красный, коричневый,черный</t>
  </si>
  <si>
    <t>Аэроэлемент конька/хребта, ширина 32 см, длина 5 м. Цвета: красный, коричневый, черный</t>
  </si>
  <si>
    <t>Аэроэлемент конька/хребта, ширина 32см, длина 5м, цвета: красный, коричневый, черный</t>
  </si>
  <si>
    <t>Коньковая/хребтовая  № 300 -  ок. 3 шт./м.п.,упаковка: 48 шт./поддон</t>
  </si>
  <si>
    <t>Аэроэлемент конька/хребта, ширина 32см, длина 5м, цвета: красный, черный, коричневый</t>
  </si>
  <si>
    <t>Аэроэлемент конька/хребта, ширина32 см, длина 5м, цвета: красный, коричневый, черный</t>
  </si>
  <si>
    <t>Коньковая начальная № 1002/конечная №1003</t>
  </si>
  <si>
    <r>
      <t xml:space="preserve">21,50                                            </t>
    </r>
    <r>
      <rPr>
        <b/>
        <sz val="8"/>
        <rFont val="Tahoma"/>
        <family val="2"/>
      </rPr>
      <t>только nr.50 и nr.51. , nr.114                 nr. 40 - не производится</t>
    </r>
  </si>
  <si>
    <r>
      <rPr>
        <sz val="8"/>
        <rFont val="Tahoma"/>
        <family val="2"/>
      </rPr>
      <t>21,50</t>
    </r>
    <r>
      <rPr>
        <b/>
        <sz val="8"/>
        <rFont val="Tahoma"/>
        <family val="2"/>
      </rPr>
      <t xml:space="preserve">                                                только nr.40,   nr. 51, 50, 114 - не производятся                                   </t>
    </r>
  </si>
  <si>
    <t>Коньковая начальная № 6802/конечная  № 6803 для односкатных крыш</t>
  </si>
  <si>
    <t xml:space="preserve">     Прайс-лист 2012 на черепицу</t>
  </si>
  <si>
    <t>Коньковая начальная № 1002/ конечная  № 1003</t>
  </si>
  <si>
    <t>Переходная (вальмовая) конек-хребет № 1099             Наклон кровли: от 18 до 50°</t>
  </si>
  <si>
    <t>Коньковая № 6800 для односкатных крыш - ок. 2,5 шт./м.п.</t>
  </si>
  <si>
    <t>Держатель черепицы забивной
Артикул № 409 - 2, упаковка 250 шт., цена за 1 шт.</t>
  </si>
  <si>
    <t xml:space="preserve">  www.feldhaus.ru, тел./факс: (495) 363 11 99, 772 48 05</t>
  </si>
  <si>
    <r>
      <t xml:space="preserve">15,8       </t>
    </r>
    <r>
      <rPr>
        <b/>
        <sz val="8"/>
        <rFont val="Tahoma"/>
        <family val="2"/>
      </rPr>
      <t xml:space="preserve">                          только nr.12, nr.14 не производится</t>
    </r>
  </si>
  <si>
    <t>Боковая левая/ правая,  42шт./поддон</t>
  </si>
  <si>
    <t>Боковая левая/ правая, выступающая, 42шт./поддон</t>
  </si>
  <si>
    <t>Двойная черепица, 56шт./поддон</t>
  </si>
  <si>
    <t>Вентиляционная черепица, 48шт./поддон</t>
  </si>
  <si>
    <t>Аэроэлемент конька/ хребта, ширина 32 см, длина 5 м, цвета: красный, коричневый,черный</t>
  </si>
  <si>
    <t>Зажим коньковой/хребтовой черепицы, цвета: красный, коричневый, черный. Упаковка 30 шт., цена за 1 шт.</t>
  </si>
  <si>
    <t>Переходная (вальмовая) конек-хребет № 399               Наклон кровли: от 16 до 50°</t>
  </si>
  <si>
    <t>Держатель черепицы вставной № 456 -5, для бруса 30*50 мм  упаковка 250 шт., цена за 1 шт.</t>
  </si>
  <si>
    <t>Шурупы 2.8 х 45 мм, нерж. сталь                         Упаковка - 60 шт., цена за шт.</t>
  </si>
  <si>
    <t>Аэроэлемент свеса, длина 1 м, цвет черный, цена за шт.</t>
  </si>
  <si>
    <t>Держатель черепицы вставной,
артикул № 456 -13, для бруса 40*60 мм  упаковка 250 шт., цена за 1 шт.</t>
  </si>
  <si>
    <r>
      <t xml:space="preserve">Переходная (вальмовая) конек-хребет           № 1099, наклон кровли: от 18 до 50 </t>
    </r>
    <r>
      <rPr>
        <sz val="8"/>
        <rFont val="Arial Cyr"/>
        <family val="0"/>
      </rPr>
      <t>°</t>
    </r>
  </si>
  <si>
    <t>Боковая левая/ правая, выступающая, 36шт./поддон</t>
  </si>
  <si>
    <r>
      <t xml:space="preserve">  </t>
    </r>
    <r>
      <rPr>
        <sz val="14"/>
        <rFont val="Arial Black"/>
        <family val="2"/>
      </rPr>
      <t xml:space="preserve">RHEINLAND VARIABEL </t>
    </r>
    <r>
      <rPr>
        <sz val="12"/>
        <rFont val="Arial Black"/>
        <family val="2"/>
      </rPr>
      <t>классическая немецкая черепица, прошедшая сквозь века</t>
    </r>
  </si>
  <si>
    <t>Держатель черепицы забивной, артикул №409-2, упаковка 250 шт., цена за 1 шт.</t>
  </si>
  <si>
    <t>Аэроэлемент свеса, длина 1 м, цвет черный , цена за 1 шт.</t>
  </si>
  <si>
    <t>Шурупы 2.8 х 45 мм, нерж. Сталь, упаковка - 60 шт., цена за шт.</t>
  </si>
  <si>
    <r>
      <rPr>
        <b/>
        <sz val="8"/>
        <rFont val="Tahoma"/>
        <family val="2"/>
      </rPr>
      <t xml:space="preserve">только nr. 17 </t>
    </r>
    <r>
      <rPr>
        <sz val="8"/>
        <rFont val="Tahoma"/>
        <family val="2"/>
      </rPr>
      <t>13,00</t>
    </r>
  </si>
  <si>
    <t>Натуральный обжиг/ Natur- Brand</t>
  </si>
  <si>
    <t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              www. feldhaus.ru</t>
  </si>
  <si>
    <t>Шурупы 2.8 х 45 мм, нерж. Сталь, упаковка - 60 шт.,  цена за шт.</t>
  </si>
  <si>
    <t>Держатель обрешетки конька/хребта                 (оцинкованная сталь)</t>
  </si>
  <si>
    <t xml:space="preserve"> "Торговый Дом Керамика и Клинкер"</t>
  </si>
  <si>
    <t xml:space="preserve">     Сводный Прайс-лист 2012 на черепицу Laumans</t>
  </si>
  <si>
    <t xml:space="preserve">        Варианты моделей черепицы LAUMANS</t>
  </si>
  <si>
    <t xml:space="preserve">             "Торговый Дом Керамика и Клинкер"</t>
  </si>
  <si>
    <t xml:space="preserve">           "Торговый Дом Керамика и Клинкер"</t>
  </si>
  <si>
    <t xml:space="preserve">    "Торговый Дом Керамика и Клинкер"</t>
  </si>
  <si>
    <t>Гарантия на продукцию - 30 лет</t>
  </si>
  <si>
    <t xml:space="preserve">  Гарантия на продукцию - 30 лет</t>
  </si>
  <si>
    <t xml:space="preserve"> Гарантия на продукцию - 30 лет</t>
  </si>
  <si>
    <t xml:space="preserve">      Гарантия на продукцию - 30 лет</t>
  </si>
  <si>
    <t xml:space="preserve">         Гарантия на продукцию - 30 лет</t>
  </si>
  <si>
    <t xml:space="preserve">                Гарантия на продукцию - 30 лет</t>
  </si>
  <si>
    <r>
      <rPr>
        <b/>
        <sz val="10"/>
        <rFont val="Arial Cyr"/>
        <family val="0"/>
      </rPr>
      <t xml:space="preserve">IDEAL SUPRA     </t>
    </r>
    <r>
      <rPr>
        <sz val="10"/>
        <rFont val="Arial Cyr"/>
        <family val="0"/>
      </rPr>
      <t xml:space="preserve">                       Размер:  478*288 мм                      Расход:  10,4 шт./м2                         Вес:  4,2 кг                                               Поддон:  240 штук                                          Конёк N3000</t>
    </r>
  </si>
  <si>
    <r>
      <rPr>
        <b/>
        <sz val="10"/>
        <rFont val="Arial Cyr"/>
        <family val="0"/>
      </rPr>
      <t>MULDEN VARIABEL</t>
    </r>
    <r>
      <rPr>
        <sz val="10"/>
        <rFont val="Arial Cyr"/>
        <family val="0"/>
      </rPr>
      <t xml:space="preserve">                             Размер:  415*245 мм                      Расход:  14,3 шт./м2                         Вес: 3,4 кг/ шт.                                               Поддон: 300 штук                                          Конёк N1000, N300</t>
    </r>
  </si>
  <si>
    <r>
      <rPr>
        <b/>
        <sz val="10"/>
        <rFont val="Arial Cyr"/>
        <family val="0"/>
      </rPr>
      <t>IDEAL VARIABEL</t>
    </r>
    <r>
      <rPr>
        <sz val="10"/>
        <rFont val="Arial Cyr"/>
        <family val="0"/>
      </rPr>
      <t xml:space="preserve">                             Размер:  415*250 мм                      Расход:  14,3 шт./м2                         Вес:  3,4 кг/ шт.                                               Поддон: 280 штук                                          Конёк N1000, N300</t>
    </r>
  </si>
  <si>
    <r>
      <rPr>
        <b/>
        <sz val="10"/>
        <rFont val="Arial Cyr"/>
        <family val="0"/>
      </rPr>
      <t>TIEFA 2000 VARIABEL</t>
    </r>
    <r>
      <rPr>
        <sz val="10"/>
        <rFont val="Arial Cyr"/>
        <family val="0"/>
      </rPr>
      <t xml:space="preserve">                             Размер:  420*255 мм                      Расход:  14,1 шт./м2                         Вес: 3,4 кг/ шт.                                               Поддон: 300 штук                                          Конёк N1000, N300</t>
    </r>
  </si>
  <si>
    <r>
      <rPr>
        <b/>
        <sz val="10"/>
        <rFont val="Arial Cyr"/>
        <family val="0"/>
      </rPr>
      <t>RHEILAND VARIABEL</t>
    </r>
    <r>
      <rPr>
        <sz val="10"/>
        <rFont val="Arial Cyr"/>
        <family val="0"/>
      </rPr>
      <t xml:space="preserve">                             Размер:  415*245 мм                      Расход:  14,3 шт./м2                         Вес: 3,4 кг/ шт.                                               Поддон:  300 штук                                          Конёк N1000, N300</t>
    </r>
  </si>
  <si>
    <r>
      <rPr>
        <b/>
        <sz val="10"/>
        <rFont val="Arial Cyr"/>
        <family val="0"/>
      </rPr>
      <t>TIEFA XL VARIABEL</t>
    </r>
    <r>
      <rPr>
        <sz val="10"/>
        <rFont val="Arial Cyr"/>
        <family val="0"/>
      </rPr>
      <t xml:space="preserve">                             Размер:  420*280 мм                      Расход:  12,2 шт./м2                         Вес:  3,6 кг/ шт.                                              Поддон: 240  штук                                          Конёк N1000, N300</t>
    </r>
  </si>
  <si>
    <r>
      <rPr>
        <b/>
        <sz val="10"/>
        <rFont val="Arial Cyr"/>
        <family val="0"/>
      </rPr>
      <t xml:space="preserve">TIEFA SUPRA     </t>
    </r>
    <r>
      <rPr>
        <sz val="10"/>
        <rFont val="Arial Cyr"/>
        <family val="0"/>
      </rPr>
      <t xml:space="preserve">                        Размер:  478*288 мм                      Расход:  10,1 шт./м2                         Вес:  4,0 кг/ шт.                                               Поддон: 280 штук                                           Конёк N1000, N300</t>
    </r>
  </si>
  <si>
    <r>
      <t xml:space="preserve">  MULDEN VARIABEL </t>
    </r>
    <r>
      <rPr>
        <sz val="12"/>
        <rFont val="Arial Black"/>
        <family val="2"/>
      </rPr>
      <t>двойная форма плоской черепицы с 1861 года</t>
    </r>
  </si>
  <si>
    <r>
      <t xml:space="preserve">  </t>
    </r>
    <r>
      <rPr>
        <sz val="14"/>
        <rFont val="Arial Black"/>
        <family val="2"/>
      </rPr>
      <t xml:space="preserve">RHEILAND VARIABEL </t>
    </r>
    <r>
      <rPr>
        <sz val="12"/>
        <rFont val="Arial Black"/>
        <family val="2"/>
      </rPr>
      <t>классическая немецкая черепица, прошедшая сквозь века</t>
    </r>
  </si>
  <si>
    <r>
      <t xml:space="preserve"> </t>
    </r>
    <r>
      <rPr>
        <sz val="14"/>
        <rFont val="Arial Black"/>
        <family val="2"/>
      </rPr>
      <t xml:space="preserve"> TIEFA  2000 VARIABEL  </t>
    </r>
    <r>
      <rPr>
        <sz val="12"/>
        <rFont val="Arial Black"/>
        <family val="2"/>
      </rPr>
      <t>плоская черепица №1 в Германии</t>
    </r>
  </si>
  <si>
    <r>
      <t>TIEFA  SUPRA</t>
    </r>
    <r>
      <rPr>
        <b/>
        <sz val="14"/>
        <rFont val="Arial Black"/>
        <family val="2"/>
      </rPr>
      <t xml:space="preserve">  </t>
    </r>
    <r>
      <rPr>
        <b/>
        <sz val="12"/>
        <rFont val="Arial Black"/>
        <family val="2"/>
      </rPr>
      <t xml:space="preserve">Настоящий СУПЕР!                                                                              Новое поколение крупноформатной черепицы                                          </t>
    </r>
    <r>
      <rPr>
        <b/>
        <sz val="14"/>
        <rFont val="Arial Black"/>
        <family val="2"/>
      </rPr>
      <t xml:space="preserve">                 </t>
    </r>
    <r>
      <rPr>
        <b/>
        <sz val="12"/>
        <rFont val="Arial Black"/>
        <family val="2"/>
      </rPr>
      <t xml:space="preserve"> </t>
    </r>
    <r>
      <rPr>
        <b/>
        <sz val="14"/>
        <rFont val="Arial Black"/>
        <family val="2"/>
      </rPr>
      <t xml:space="preserve">                                                                                                                                            </t>
    </r>
  </si>
  <si>
    <t>Держатель черепицы вставной, арт. № 456-13, для бруса 40*60 мм  упаковка 250 шт., цена за 1 шт.</t>
  </si>
  <si>
    <t>Держатель черепицы вставной, арт. № 456-5, для бруса 30*50 мм  упаковка 250 шт., цена за 1 шт.</t>
  </si>
  <si>
    <t>Держатель черепицы забивной, арт. № 409 - 12, упаковка 250 шт., цена за 1 шт.</t>
  </si>
  <si>
    <r>
      <t xml:space="preserve">Прайс-лист         
ООО "СтройКомплектГрупп"   </t>
    </r>
    <r>
      <rPr>
        <b/>
        <sz val="20"/>
        <color indexed="63"/>
        <rFont val="Arial"/>
        <family val="2"/>
      </rPr>
      <t xml:space="preserve">                                 </t>
    </r>
    <r>
      <rPr>
        <b/>
        <sz val="20"/>
        <color indexed="12"/>
        <rFont val="Arial"/>
        <family val="2"/>
      </rPr>
      <t xml:space="preserve">               </t>
    </r>
    <r>
      <rPr>
        <sz val="10"/>
        <color indexed="63"/>
        <rFont val="Arial"/>
        <family val="2"/>
      </rPr>
      <t xml:space="preserve">
</t>
    </r>
    <r>
      <rPr>
        <sz val="8"/>
        <color indexed="63"/>
        <rFont val="Arial"/>
        <family val="2"/>
      </rPr>
      <t xml:space="preserve">
</t>
    </r>
    <r>
      <rPr>
        <b/>
        <sz val="9"/>
        <color indexed="63"/>
        <rFont val="Arial"/>
        <family val="2"/>
      </rPr>
      <t>Продукция черепица Laumans,  Германия, октябрь 2013г.
Все цены приведены с учетом НДС и доставки до Москвы
127410, Москва, Алтуфьевское шоссе, д. 41А, стр.1, оф.№122</t>
    </r>
    <r>
      <rPr>
        <sz val="8"/>
        <color indexed="63"/>
        <rFont val="Arial"/>
        <family val="2"/>
      </rPr>
      <t xml:space="preserve">
</t>
    </r>
    <r>
      <rPr>
        <b/>
        <sz val="8"/>
        <color indexed="63"/>
        <rFont val="Arial"/>
        <family val="2"/>
      </rPr>
      <t>Тел. +7 (495) 212-23-83, +7 (499) 903-10-53, best-house@yandex.ru
Моб. +7 (985) 184-22-55, +7 (919) 104-86-86,  www.skg-km.ru</t>
    </r>
    <r>
      <rPr>
        <sz val="8"/>
        <color indexed="63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</si>
</sst>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1]_-;\-* #,##0.00\ [$€-1]_-;_-* &quot;-&quot;??\ [$€-1]_-"/>
    <numFmt numFmtId="173" formatCode="0.000"/>
    <numFmt numFmtId="174" formatCode="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_р_."/>
    <numFmt numFmtId="182" formatCode="#,##0.00\ [$€-1]"/>
    <numFmt numFmtId="183" formatCode="#,##0.00\ [$€-42D]"/>
  </numFmts>
  <fonts count="11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b/>
      <sz val="12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b/>
      <i/>
      <sz val="12"/>
      <name val="Arial Cyr"/>
      <family val="0"/>
    </font>
    <font>
      <sz val="14"/>
      <name val="Arial Black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Tahoma"/>
      <family val="2"/>
    </font>
    <font>
      <i/>
      <sz val="10"/>
      <name val="Arial Cyr"/>
      <family val="0"/>
    </font>
    <font>
      <sz val="22"/>
      <name val="Arial Black"/>
      <family val="2"/>
    </font>
    <font>
      <b/>
      <sz val="12"/>
      <name val="Arial"/>
      <family val="2"/>
    </font>
    <font>
      <sz val="20"/>
      <name val="Arial Black"/>
      <family val="2"/>
    </font>
    <font>
      <sz val="20"/>
      <name val="Arial Cyr"/>
      <family val="0"/>
    </font>
    <font>
      <sz val="12"/>
      <name val="Arial"/>
      <family val="2"/>
    </font>
    <font>
      <b/>
      <i/>
      <sz val="10"/>
      <name val="Arial Cyr"/>
      <family val="0"/>
    </font>
    <font>
      <b/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sz val="12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sz val="18"/>
      <name val="Arial Cyr"/>
      <family val="0"/>
    </font>
    <font>
      <sz val="18"/>
      <name val="Arial Black"/>
      <family val="2"/>
    </font>
    <font>
      <b/>
      <sz val="7"/>
      <name val="Arial"/>
      <family val="2"/>
    </font>
    <font>
      <b/>
      <sz val="16"/>
      <name val="Arial Black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0"/>
      <color indexed="9"/>
      <name val="Arial Cyr"/>
      <family val="0"/>
    </font>
    <font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name val="Verdana"/>
      <family val="2"/>
    </font>
    <font>
      <b/>
      <sz val="20"/>
      <color indexed="18"/>
      <name val="Arial"/>
      <family val="2"/>
    </font>
    <font>
      <b/>
      <sz val="20"/>
      <color indexed="63"/>
      <name val="Arial"/>
      <family val="2"/>
    </font>
    <font>
      <b/>
      <sz val="20"/>
      <color indexed="12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ahoma"/>
      <family val="2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172" fontId="2" fillId="0" borderId="0" applyFont="0" applyFill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82" fillId="0" borderId="0">
      <alignment/>
      <protection/>
    </xf>
    <xf numFmtId="0" fontId="5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 wrapText="1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justify" wrapText="1"/>
    </xf>
    <xf numFmtId="0" fontId="24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left" vertical="justify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14" fillId="0" borderId="0" xfId="0" applyFont="1" applyFill="1" applyAlignment="1">
      <alignment/>
    </xf>
    <xf numFmtId="0" fontId="38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182" fontId="13" fillId="0" borderId="11" xfId="0" applyNumberFormat="1" applyFont="1" applyBorder="1" applyAlignment="1">
      <alignment horizontal="center" vertical="center"/>
    </xf>
    <xf numFmtId="182" fontId="13" fillId="0" borderId="13" xfId="0" applyNumberFormat="1" applyFont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/>
    </xf>
    <xf numFmtId="182" fontId="13" fillId="0" borderId="14" xfId="0" applyNumberFormat="1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center" vertical="center"/>
    </xf>
    <xf numFmtId="182" fontId="13" fillId="0" borderId="15" xfId="0" applyNumberFormat="1" applyFont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16" xfId="0" applyNumberFormat="1" applyFont="1" applyBorder="1" applyAlignment="1">
      <alignment horizontal="center" vertical="center"/>
    </xf>
    <xf numFmtId="182" fontId="13" fillId="0" borderId="12" xfId="0" applyNumberFormat="1" applyFont="1" applyBorder="1" applyAlignment="1">
      <alignment horizontal="center" vertical="center" wrapText="1"/>
    </xf>
    <xf numFmtId="182" fontId="13" fillId="0" borderId="12" xfId="0" applyNumberFormat="1" applyFont="1" applyBorder="1" applyAlignment="1">
      <alignment horizontal="center" vertical="center"/>
    </xf>
    <xf numFmtId="182" fontId="13" fillId="0" borderId="12" xfId="0" applyNumberFormat="1" applyFont="1" applyFill="1" applyBorder="1" applyAlignment="1">
      <alignment horizontal="center" vertical="center"/>
    </xf>
    <xf numFmtId="182" fontId="13" fillId="0" borderId="17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13" fillId="0" borderId="13" xfId="0" applyNumberFormat="1" applyFont="1" applyBorder="1" applyAlignment="1">
      <alignment horizontal="center" vertical="center"/>
    </xf>
    <xf numFmtId="182" fontId="13" fillId="0" borderId="13" xfId="0" applyNumberFormat="1" applyFont="1" applyFill="1" applyBorder="1" applyAlignment="1">
      <alignment horizontal="center" vertical="center"/>
    </xf>
    <xf numFmtId="182" fontId="6" fillId="0" borderId="15" xfId="0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wrapText="1"/>
    </xf>
    <xf numFmtId="182" fontId="13" fillId="0" borderId="15" xfId="0" applyNumberFormat="1" applyFont="1" applyFill="1" applyBorder="1" applyAlignment="1">
      <alignment horizontal="center" vertical="center"/>
    </xf>
    <xf numFmtId="182" fontId="13" fillId="0" borderId="18" xfId="0" applyNumberFormat="1" applyFont="1" applyBorder="1" applyAlignment="1">
      <alignment horizontal="center" vertical="center" wrapText="1"/>
    </xf>
    <xf numFmtId="182" fontId="13" fillId="0" borderId="18" xfId="0" applyNumberFormat="1" applyFont="1" applyBorder="1" applyAlignment="1">
      <alignment horizontal="center" vertical="center"/>
    </xf>
    <xf numFmtId="182" fontId="13" fillId="0" borderId="18" xfId="0" applyNumberFormat="1" applyFont="1" applyFill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horizontal="center" vertical="center"/>
    </xf>
    <xf numFmtId="182" fontId="6" fillId="0" borderId="17" xfId="0" applyNumberFormat="1" applyFont="1" applyBorder="1" applyAlignment="1">
      <alignment horizontal="center" vertical="center"/>
    </xf>
    <xf numFmtId="182" fontId="9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10" fillId="0" borderId="0" xfId="0" applyNumberFormat="1" applyFont="1" applyBorder="1" applyAlignment="1">
      <alignment horizontal="left" vertical="center" wrapText="1"/>
    </xf>
    <xf numFmtId="182" fontId="11" fillId="0" borderId="0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/>
    </xf>
    <xf numFmtId="182" fontId="11" fillId="0" borderId="0" xfId="0" applyNumberFormat="1" applyFont="1" applyFill="1" applyBorder="1" applyAlignment="1">
      <alignment/>
    </xf>
    <xf numFmtId="182" fontId="11" fillId="0" borderId="0" xfId="0" applyNumberFormat="1" applyFont="1" applyBorder="1" applyAlignment="1">
      <alignment horizontal="center"/>
    </xf>
    <xf numFmtId="182" fontId="8" fillId="0" borderId="0" xfId="0" applyNumberFormat="1" applyFont="1" applyAlignment="1">
      <alignment/>
    </xf>
    <xf numFmtId="182" fontId="21" fillId="0" borderId="0" xfId="0" applyNumberFormat="1" applyFont="1" applyAlignment="1">
      <alignment horizontal="left" vertical="center"/>
    </xf>
    <xf numFmtId="182" fontId="12" fillId="0" borderId="0" xfId="0" applyNumberFormat="1" applyFont="1" applyFill="1" applyBorder="1" applyAlignment="1">
      <alignment/>
    </xf>
    <xf numFmtId="182" fontId="12" fillId="0" borderId="0" xfId="0" applyNumberFormat="1" applyFont="1" applyBorder="1" applyAlignment="1">
      <alignment horizontal="center"/>
    </xf>
    <xf numFmtId="182" fontId="12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 horizontal="left" vertical="center" wrapText="1"/>
    </xf>
    <xf numFmtId="182" fontId="6" fillId="0" borderId="0" xfId="0" applyNumberFormat="1" applyFont="1" applyAlignment="1">
      <alignment horizontal="left" vertical="center"/>
    </xf>
    <xf numFmtId="182" fontId="15" fillId="0" borderId="0" xfId="0" applyNumberFormat="1" applyFont="1" applyBorder="1" applyAlignment="1">
      <alignment horizontal="left" vertical="center" wrapText="1"/>
    </xf>
    <xf numFmtId="182" fontId="15" fillId="0" borderId="0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/>
    </xf>
    <xf numFmtId="182" fontId="15" fillId="0" borderId="0" xfId="0" applyNumberFormat="1" applyFont="1" applyFill="1" applyBorder="1" applyAlignment="1">
      <alignment/>
    </xf>
    <xf numFmtId="182" fontId="15" fillId="0" borderId="0" xfId="0" applyNumberFormat="1" applyFont="1" applyBorder="1" applyAlignment="1">
      <alignment horizontal="center"/>
    </xf>
    <xf numFmtId="182" fontId="12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82" fontId="12" fillId="0" borderId="10" xfId="0" applyNumberFormat="1" applyFont="1" applyBorder="1" applyAlignment="1">
      <alignment horizontal="center" vertical="center"/>
    </xf>
    <xf numFmtId="182" fontId="13" fillId="0" borderId="16" xfId="0" applyNumberFormat="1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8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7" fillId="0" borderId="22" xfId="0" applyFont="1" applyBorder="1" applyAlignment="1">
      <alignment horizontal="left" vertical="center" wrapText="1"/>
    </xf>
    <xf numFmtId="0" fontId="108" fillId="0" borderId="23" xfId="0" applyFont="1" applyBorder="1" applyAlignment="1">
      <alignment horizontal="left" vertical="center"/>
    </xf>
    <xf numFmtId="0" fontId="108" fillId="0" borderId="24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82" fontId="24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2" fontId="13" fillId="0" borderId="26" xfId="0" applyNumberFormat="1" applyFont="1" applyBorder="1" applyAlignment="1">
      <alignment horizontal="center" vertical="center"/>
    </xf>
    <xf numFmtId="182" fontId="13" fillId="0" borderId="27" xfId="0" applyNumberFormat="1" applyFont="1" applyBorder="1" applyAlignment="1">
      <alignment horizontal="center" vertical="center"/>
    </xf>
    <xf numFmtId="182" fontId="13" fillId="0" borderId="28" xfId="0" applyNumberFormat="1" applyFont="1" applyBorder="1" applyAlignment="1">
      <alignment horizontal="center" vertical="center"/>
    </xf>
    <xf numFmtId="182" fontId="13" fillId="0" borderId="14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182" fontId="12" fillId="0" borderId="3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182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31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182" fontId="8" fillId="0" borderId="33" xfId="0" applyNumberFormat="1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textRotation="90" wrapText="1"/>
    </xf>
    <xf numFmtId="0" fontId="0" fillId="0" borderId="3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42" xfId="0" applyFont="1" applyFill="1" applyBorder="1" applyAlignment="1">
      <alignment horizontal="center" vertical="center" textRotation="90"/>
    </xf>
    <xf numFmtId="0" fontId="24" fillId="0" borderId="43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44" xfId="0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24" fillId="0" borderId="34" xfId="0" applyFont="1" applyBorder="1" applyAlignment="1">
      <alignment horizontal="right" wrapText="1"/>
    </xf>
    <xf numFmtId="182" fontId="13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center" vertical="center" textRotation="90"/>
    </xf>
    <xf numFmtId="0" fontId="24" fillId="0" borderId="40" xfId="0" applyFont="1" applyBorder="1" applyAlignment="1">
      <alignment horizontal="center" vertical="center" textRotation="90"/>
    </xf>
    <xf numFmtId="182" fontId="12" fillId="0" borderId="10" xfId="0" applyNumberFormat="1" applyFont="1" applyFill="1" applyBorder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182" fontId="12" fillId="0" borderId="11" xfId="0" applyNumberFormat="1" applyFont="1" applyBorder="1" applyAlignment="1">
      <alignment horizontal="center" vertical="center" wrapText="1"/>
    </xf>
    <xf numFmtId="182" fontId="12" fillId="0" borderId="11" xfId="0" applyNumberFormat="1" applyFont="1" applyBorder="1" applyAlignment="1">
      <alignment horizontal="center" vertical="center"/>
    </xf>
    <xf numFmtId="182" fontId="12" fillId="0" borderId="11" xfId="0" applyNumberFormat="1" applyFont="1" applyFill="1" applyBorder="1" applyAlignment="1">
      <alignment horizontal="center" vertical="center"/>
    </xf>
    <xf numFmtId="182" fontId="12" fillId="0" borderId="41" xfId="0" applyNumberFormat="1" applyFont="1" applyBorder="1" applyAlignment="1">
      <alignment horizontal="center" vertical="center"/>
    </xf>
    <xf numFmtId="182" fontId="12" fillId="0" borderId="46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82" fontId="12" fillId="0" borderId="16" xfId="0" applyNumberFormat="1" applyFont="1" applyBorder="1" applyAlignment="1">
      <alignment horizontal="center" vertical="center"/>
    </xf>
    <xf numFmtId="0" fontId="109" fillId="0" borderId="33" xfId="0" applyFont="1" applyBorder="1" applyAlignment="1">
      <alignment horizontal="center" vertical="center" wrapText="1"/>
    </xf>
    <xf numFmtId="182" fontId="109" fillId="0" borderId="3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82" fontId="1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justify" wrapText="1"/>
    </xf>
    <xf numFmtId="0" fontId="13" fillId="0" borderId="10" xfId="0" applyFont="1" applyBorder="1" applyAlignment="1">
      <alignment horizontal="left" vertical="justify" wrapText="1"/>
    </xf>
    <xf numFmtId="183" fontId="13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5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 wrapText="1"/>
    </xf>
    <xf numFmtId="182" fontId="20" fillId="0" borderId="12" xfId="0" applyNumberFormat="1" applyFon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8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/>
    </xf>
    <xf numFmtId="182" fontId="0" fillId="0" borderId="15" xfId="0" applyNumberFormat="1" applyBorder="1" applyAlignment="1">
      <alignment/>
    </xf>
    <xf numFmtId="182" fontId="24" fillId="0" borderId="15" xfId="0" applyNumberFormat="1" applyFont="1" applyBorder="1" applyAlignment="1">
      <alignment/>
    </xf>
    <xf numFmtId="182" fontId="24" fillId="0" borderId="10" xfId="0" applyNumberFormat="1" applyFont="1" applyBorder="1" applyAlignment="1">
      <alignment/>
    </xf>
    <xf numFmtId="182" fontId="6" fillId="0" borderId="10" xfId="0" applyNumberFormat="1" applyFont="1" applyBorder="1" applyAlignment="1">
      <alignment horizontal="center" vertical="center"/>
    </xf>
    <xf numFmtId="182" fontId="6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2" fontId="8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center" vertical="center" wrapText="1"/>
    </xf>
    <xf numFmtId="18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182" fontId="13" fillId="0" borderId="11" xfId="0" applyNumberFormat="1" applyFont="1" applyBorder="1" applyAlignment="1">
      <alignment horizontal="center" vertical="center"/>
    </xf>
    <xf numFmtId="182" fontId="0" fillId="0" borderId="1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12" fillId="0" borderId="10" xfId="0" applyNumberFormat="1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82" fontId="6" fillId="0" borderId="15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vertical="justify" wrapText="1"/>
    </xf>
    <xf numFmtId="0" fontId="2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82" fontId="7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12" xfId="0" applyBorder="1" applyAlignment="1">
      <alignment/>
    </xf>
    <xf numFmtId="182" fontId="20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22" fillId="0" borderId="10" xfId="0" applyNumberFormat="1" applyFont="1" applyBorder="1" applyAlignment="1">
      <alignment horizontal="center" vertical="center" wrapText="1"/>
    </xf>
    <xf numFmtId="182" fontId="20" fillId="0" borderId="12" xfId="0" applyNumberFormat="1" applyFont="1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182" fontId="24" fillId="0" borderId="15" xfId="0" applyNumberFormat="1" applyFont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182" fontId="13" fillId="0" borderId="13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182" fontId="13" fillId="0" borderId="18" xfId="0" applyNumberFormat="1" applyFont="1" applyBorder="1" applyAlignment="1">
      <alignment horizontal="center" vertical="center"/>
    </xf>
    <xf numFmtId="182" fontId="6" fillId="0" borderId="18" xfId="0" applyNumberFormat="1" applyFont="1" applyBorder="1" applyAlignment="1">
      <alignment horizontal="center" vertical="center"/>
    </xf>
    <xf numFmtId="182" fontId="24" fillId="0" borderId="15" xfId="0" applyNumberFormat="1" applyFont="1" applyBorder="1" applyAlignment="1">
      <alignment horizontal="center" vertical="center"/>
    </xf>
    <xf numFmtId="182" fontId="13" fillId="0" borderId="15" xfId="0" applyNumberFormat="1" applyFont="1" applyBorder="1" applyAlignment="1">
      <alignment horizontal="center" vertical="center"/>
    </xf>
    <xf numFmtId="183" fontId="6" fillId="0" borderId="15" xfId="0" applyNumberFormat="1" applyFont="1" applyBorder="1" applyAlignment="1">
      <alignment horizontal="center" vertical="center"/>
    </xf>
    <xf numFmtId="182" fontId="12" fillId="0" borderId="33" xfId="0" applyNumberFormat="1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2" fontId="12" fillId="0" borderId="33" xfId="0" applyNumberFormat="1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182" fontId="6" fillId="0" borderId="33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82" fontId="6" fillId="0" borderId="4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182" fontId="13" fillId="0" borderId="33" xfId="0" applyNumberFormat="1" applyFont="1" applyBorder="1" applyAlignment="1">
      <alignment horizontal="center" vertical="center" wrapText="1"/>
    </xf>
    <xf numFmtId="182" fontId="13" fillId="0" borderId="39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2" fontId="12" fillId="0" borderId="15" xfId="0" applyNumberFormat="1" applyFont="1" applyBorder="1" applyAlignment="1">
      <alignment horizontal="center" vertical="center"/>
    </xf>
    <xf numFmtId="182" fontId="8" fillId="0" borderId="18" xfId="0" applyNumberFormat="1" applyFont="1" applyBorder="1" applyAlignment="1">
      <alignment horizontal="center" vertical="center"/>
    </xf>
    <xf numFmtId="182" fontId="8" fillId="0" borderId="53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182" fontId="8" fillId="0" borderId="27" xfId="0" applyNumberFormat="1" applyFont="1" applyFill="1" applyBorder="1" applyAlignment="1">
      <alignment horizontal="center" vertical="center" wrapText="1"/>
    </xf>
    <xf numFmtId="182" fontId="8" fillId="0" borderId="54" xfId="0" applyNumberFormat="1" applyFont="1" applyFill="1" applyBorder="1" applyAlignment="1">
      <alignment horizontal="center" vertical="center" wrapText="1"/>
    </xf>
    <xf numFmtId="182" fontId="109" fillId="0" borderId="18" xfId="0" applyNumberFormat="1" applyFont="1" applyFill="1" applyBorder="1" applyAlignment="1">
      <alignment horizontal="center" vertical="center" wrapText="1"/>
    </xf>
    <xf numFmtId="182" fontId="109" fillId="0" borderId="53" xfId="0" applyNumberFormat="1" applyFont="1" applyFill="1" applyBorder="1" applyAlignment="1">
      <alignment horizontal="center" vertical="center" wrapText="1"/>
    </xf>
    <xf numFmtId="182" fontId="8" fillId="0" borderId="14" xfId="0" applyNumberFormat="1" applyFont="1" applyFill="1" applyBorder="1" applyAlignment="1">
      <alignment horizontal="center" vertical="center" wrapText="1"/>
    </xf>
    <xf numFmtId="182" fontId="8" fillId="0" borderId="18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82" fontId="13" fillId="0" borderId="29" xfId="0" applyNumberFormat="1" applyFont="1" applyBorder="1" applyAlignment="1">
      <alignment horizontal="left" vertical="center" wrapText="1"/>
    </xf>
    <xf numFmtId="182" fontId="13" fillId="0" borderId="13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182" fontId="13" fillId="0" borderId="60" xfId="0" applyNumberFormat="1" applyFont="1" applyBorder="1" applyAlignment="1">
      <alignment horizontal="left" vertical="center" wrapText="1"/>
    </xf>
    <xf numFmtId="182" fontId="13" fillId="0" borderId="61" xfId="0" applyNumberFormat="1" applyFont="1" applyBorder="1" applyAlignment="1">
      <alignment horizontal="left" vertical="center" wrapText="1"/>
    </xf>
    <xf numFmtId="182" fontId="0" fillId="0" borderId="22" xfId="0" applyNumberFormat="1" applyBorder="1" applyAlignment="1">
      <alignment horizontal="left" vertical="center" wrapText="1"/>
    </xf>
    <xf numFmtId="182" fontId="0" fillId="0" borderId="62" xfId="0" applyNumberFormat="1" applyBorder="1" applyAlignment="1">
      <alignment horizontal="left" vertical="center" wrapText="1"/>
    </xf>
    <xf numFmtId="182" fontId="12" fillId="0" borderId="63" xfId="0" applyNumberFormat="1" applyFont="1" applyFill="1" applyBorder="1" applyAlignment="1">
      <alignment horizontal="left" vertical="center" wrapText="1"/>
    </xf>
    <xf numFmtId="182" fontId="24" fillId="0" borderId="64" xfId="0" applyNumberFormat="1" applyFont="1" applyFill="1" applyBorder="1" applyAlignment="1">
      <alignment vertical="center"/>
    </xf>
    <xf numFmtId="182" fontId="24" fillId="0" borderId="65" xfId="0" applyNumberFormat="1" applyFont="1" applyFill="1" applyBorder="1" applyAlignment="1">
      <alignment vertical="center"/>
    </xf>
    <xf numFmtId="182" fontId="13" fillId="0" borderId="19" xfId="0" applyNumberFormat="1" applyFont="1" applyBorder="1" applyAlignment="1">
      <alignment horizontal="left" vertical="center" wrapText="1"/>
    </xf>
    <xf numFmtId="182" fontId="13" fillId="0" borderId="12" xfId="0" applyNumberFormat="1" applyFont="1" applyBorder="1" applyAlignment="1">
      <alignment horizontal="left" vertical="center" wrapText="1"/>
    </xf>
    <xf numFmtId="182" fontId="13" fillId="0" borderId="33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2" fontId="13" fillId="0" borderId="20" xfId="0" applyNumberFormat="1" applyFont="1" applyBorder="1" applyAlignment="1">
      <alignment horizontal="left" vertical="center" wrapText="1"/>
    </xf>
    <xf numFmtId="182" fontId="13" fillId="0" borderId="10" xfId="0" applyNumberFormat="1" applyFont="1" applyBorder="1" applyAlignment="1">
      <alignment horizontal="left" vertical="center" wrapText="1"/>
    </xf>
    <xf numFmtId="182" fontId="6" fillId="0" borderId="66" xfId="0" applyNumberFormat="1" applyFont="1" applyBorder="1" applyAlignment="1">
      <alignment horizontal="center" vertical="center"/>
    </xf>
    <xf numFmtId="182" fontId="6" fillId="0" borderId="48" xfId="0" applyNumberFormat="1" applyFont="1" applyBorder="1" applyAlignment="1">
      <alignment horizontal="center" vertical="center"/>
    </xf>
    <xf numFmtId="182" fontId="13" fillId="0" borderId="47" xfId="0" applyNumberFormat="1" applyFont="1" applyBorder="1" applyAlignment="1">
      <alignment horizontal="left" vertical="center" wrapText="1"/>
    </xf>
    <xf numFmtId="182" fontId="13" fillId="0" borderId="18" xfId="0" applyNumberFormat="1" applyFont="1" applyBorder="1" applyAlignment="1">
      <alignment horizontal="left" vertical="center" wrapText="1"/>
    </xf>
    <xf numFmtId="182" fontId="13" fillId="0" borderId="21" xfId="0" applyNumberFormat="1" applyFont="1" applyBorder="1" applyAlignment="1">
      <alignment horizontal="left" vertical="center" wrapText="1"/>
    </xf>
    <xf numFmtId="182" fontId="13" fillId="0" borderId="11" xfId="0" applyNumberFormat="1" applyFont="1" applyBorder="1" applyAlignment="1">
      <alignment horizontal="left" vertical="center" wrapText="1"/>
    </xf>
    <xf numFmtId="182" fontId="6" fillId="0" borderId="67" xfId="0" applyNumberFormat="1" applyFont="1" applyBorder="1" applyAlignment="1">
      <alignment horizontal="center" vertical="center"/>
    </xf>
    <xf numFmtId="182" fontId="6" fillId="0" borderId="46" xfId="0" applyNumberFormat="1" applyFont="1" applyBorder="1" applyAlignment="1">
      <alignment horizontal="center" vertical="center"/>
    </xf>
    <xf numFmtId="182" fontId="13" fillId="0" borderId="68" xfId="0" applyNumberFormat="1" applyFont="1" applyBorder="1" applyAlignment="1">
      <alignment horizontal="left" vertical="center" wrapText="1"/>
    </xf>
    <xf numFmtId="182" fontId="13" fillId="0" borderId="40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82" fontId="13" fillId="0" borderId="20" xfId="0" applyNumberFormat="1" applyFont="1" applyFill="1" applyBorder="1" applyAlignment="1">
      <alignment horizontal="left" vertical="center" wrapText="1"/>
    </xf>
    <xf numFmtId="182" fontId="13" fillId="0" borderId="10" xfId="0" applyNumberFormat="1" applyFont="1" applyFill="1" applyBorder="1" applyAlignment="1">
      <alignment horizontal="left" vertical="center" wrapText="1"/>
    </xf>
    <xf numFmtId="182" fontId="13" fillId="0" borderId="51" xfId="0" applyNumberFormat="1" applyFont="1" applyBorder="1" applyAlignment="1">
      <alignment horizontal="left" vertical="center" wrapText="1"/>
    </xf>
    <xf numFmtId="182" fontId="13" fillId="0" borderId="39" xfId="0" applyNumberFormat="1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82" fontId="13" fillId="0" borderId="33" xfId="0" applyNumberFormat="1" applyFont="1" applyFill="1" applyBorder="1" applyAlignment="1">
      <alignment horizontal="center" vertical="center"/>
    </xf>
    <xf numFmtId="182" fontId="13" fillId="0" borderId="26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12" fillId="0" borderId="41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182" fontId="13" fillId="0" borderId="69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182" fontId="13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109" fillId="0" borderId="18" xfId="0" applyFont="1" applyFill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8" fillId="0" borderId="48" xfId="0" applyFont="1" applyFill="1" applyBorder="1" applyAlignment="1">
      <alignment horizontal="center" vertical="center"/>
    </xf>
    <xf numFmtId="182" fontId="24" fillId="0" borderId="64" xfId="0" applyNumberFormat="1" applyFont="1" applyFill="1" applyBorder="1" applyAlignment="1">
      <alignment horizontal="left" vertical="center"/>
    </xf>
    <xf numFmtId="182" fontId="24" fillId="0" borderId="65" xfId="0" applyNumberFormat="1" applyFont="1" applyFill="1" applyBorder="1" applyAlignment="1">
      <alignment horizontal="left" vertical="center"/>
    </xf>
    <xf numFmtId="182" fontId="13" fillId="0" borderId="2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82" fontId="13" fillId="0" borderId="3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vertical="justify" wrapText="1"/>
    </xf>
    <xf numFmtId="182" fontId="13" fillId="0" borderId="69" xfId="0" applyNumberFormat="1" applyFont="1" applyFill="1" applyBorder="1" applyAlignment="1">
      <alignment horizontal="center" vertical="center"/>
    </xf>
    <xf numFmtId="182" fontId="13" fillId="0" borderId="57" xfId="0" applyNumberFormat="1" applyFont="1" applyFill="1" applyBorder="1" applyAlignment="1">
      <alignment horizontal="center" vertical="center"/>
    </xf>
    <xf numFmtId="182" fontId="12" fillId="0" borderId="46" xfId="0" applyNumberFormat="1" applyFont="1" applyBorder="1" applyAlignment="1">
      <alignment horizontal="center" vertical="center"/>
    </xf>
    <xf numFmtId="182" fontId="13" fillId="0" borderId="57" xfId="0" applyNumberFormat="1" applyFont="1" applyBorder="1" applyAlignment="1">
      <alignment horizontal="center" vertical="center"/>
    </xf>
    <xf numFmtId="182" fontId="13" fillId="0" borderId="48" xfId="0" applyNumberFormat="1" applyFont="1" applyBorder="1" applyAlignment="1">
      <alignment horizontal="center" vertical="center"/>
    </xf>
    <xf numFmtId="182" fontId="13" fillId="0" borderId="48" xfId="0" applyNumberFormat="1" applyFont="1" applyFill="1" applyBorder="1" applyAlignment="1">
      <alignment horizontal="center" vertical="center"/>
    </xf>
    <xf numFmtId="182" fontId="13" fillId="0" borderId="4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82" fontId="0" fillId="0" borderId="67" xfId="0" applyNumberFormat="1" applyBorder="1" applyAlignment="1">
      <alignment horizontal="center" vertical="center"/>
    </xf>
    <xf numFmtId="182" fontId="0" fillId="0" borderId="46" xfId="0" applyNumberFormat="1" applyBorder="1" applyAlignment="1">
      <alignment horizontal="center" vertical="center"/>
    </xf>
    <xf numFmtId="182" fontId="13" fillId="0" borderId="26" xfId="0" applyNumberFormat="1" applyFont="1" applyBorder="1" applyAlignment="1">
      <alignment horizontal="center" vertical="center"/>
    </xf>
    <xf numFmtId="182" fontId="13" fillId="0" borderId="37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/>
    </xf>
    <xf numFmtId="0" fontId="24" fillId="0" borderId="65" xfId="0" applyFont="1" applyFill="1" applyBorder="1" applyAlignment="1">
      <alignment horizontal="left" vertical="center"/>
    </xf>
    <xf numFmtId="182" fontId="12" fillId="0" borderId="40" xfId="0" applyNumberFormat="1" applyFont="1" applyBorder="1" applyAlignment="1">
      <alignment horizontal="center" vertical="center"/>
    </xf>
    <xf numFmtId="182" fontId="0" fillId="0" borderId="66" xfId="0" applyNumberFormat="1" applyBorder="1" applyAlignment="1">
      <alignment horizontal="center" vertical="center"/>
    </xf>
    <xf numFmtId="182" fontId="0" fillId="0" borderId="48" xfId="0" applyNumberForma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/>
    </xf>
    <xf numFmtId="182" fontId="13" fillId="0" borderId="28" xfId="0" applyNumberFormat="1" applyFont="1" applyBorder="1" applyAlignment="1">
      <alignment horizontal="center" vertical="center"/>
    </xf>
    <xf numFmtId="182" fontId="13" fillId="0" borderId="12" xfId="0" applyNumberFormat="1" applyFont="1" applyBorder="1" applyAlignment="1">
      <alignment horizontal="center" vertical="center"/>
    </xf>
    <xf numFmtId="182" fontId="13" fillId="0" borderId="17" xfId="0" applyNumberFormat="1" applyFont="1" applyBorder="1" applyAlignment="1">
      <alignment horizontal="center" vertical="center"/>
    </xf>
    <xf numFmtId="182" fontId="12" fillId="0" borderId="60" xfId="0" applyNumberFormat="1" applyFont="1" applyFill="1" applyBorder="1" applyAlignment="1">
      <alignment horizontal="left" vertical="center" wrapText="1"/>
    </xf>
    <xf numFmtId="182" fontId="24" fillId="0" borderId="0" xfId="0" applyNumberFormat="1" applyFont="1" applyFill="1" applyBorder="1" applyAlignment="1">
      <alignment vertical="center"/>
    </xf>
    <xf numFmtId="182" fontId="24" fillId="0" borderId="32" xfId="0" applyNumberFormat="1" applyFont="1" applyFill="1" applyBorder="1" applyAlignment="1">
      <alignment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16" xfId="0" applyNumberFormat="1" applyFont="1" applyBorder="1" applyAlignment="1">
      <alignment horizontal="center" vertical="center"/>
    </xf>
    <xf numFmtId="182" fontId="13" fillId="0" borderId="71" xfId="0" applyNumberFormat="1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182" fontId="6" fillId="0" borderId="12" xfId="0" applyNumberFormat="1" applyFont="1" applyBorder="1" applyAlignment="1">
      <alignment horizontal="center" vertical="center"/>
    </xf>
    <xf numFmtId="182" fontId="6" fillId="0" borderId="1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182" fontId="12" fillId="0" borderId="60" xfId="0" applyNumberFormat="1" applyFont="1" applyBorder="1" applyAlignment="1">
      <alignment horizontal="left" vertical="center" wrapText="1"/>
    </xf>
    <xf numFmtId="182" fontId="12" fillId="0" borderId="61" xfId="0" applyNumberFormat="1" applyFont="1" applyBorder="1" applyAlignment="1">
      <alignment horizontal="left" vertical="center" wrapText="1"/>
    </xf>
    <xf numFmtId="182" fontId="24" fillId="0" borderId="22" xfId="0" applyNumberFormat="1" applyFont="1" applyBorder="1" applyAlignment="1">
      <alignment horizontal="left" vertical="center" wrapText="1"/>
    </xf>
    <xf numFmtId="182" fontId="24" fillId="0" borderId="62" xfId="0" applyNumberFormat="1" applyFont="1" applyBorder="1" applyAlignment="1">
      <alignment horizontal="left" vertical="center" wrapText="1"/>
    </xf>
    <xf numFmtId="182" fontId="13" fillId="0" borderId="52" xfId="0" applyNumberFormat="1" applyFont="1" applyBorder="1" applyAlignment="1">
      <alignment horizontal="left" vertical="center" wrapText="1"/>
    </xf>
    <xf numFmtId="182" fontId="13" fillId="0" borderId="1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2" fontId="13" fillId="0" borderId="18" xfId="0" applyNumberFormat="1" applyFont="1" applyFill="1" applyBorder="1" applyAlignment="1">
      <alignment horizontal="center" vertical="center"/>
    </xf>
    <xf numFmtId="182" fontId="13" fillId="0" borderId="13" xfId="0" applyNumberFormat="1" applyFont="1" applyFill="1" applyBorder="1" applyAlignment="1">
      <alignment horizontal="center" vertical="center"/>
    </xf>
    <xf numFmtId="182" fontId="6" fillId="0" borderId="5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82" fontId="1" fillId="0" borderId="33" xfId="0" applyNumberFormat="1" applyFont="1" applyBorder="1" applyAlignment="1">
      <alignment horizontal="center" vertical="center"/>
    </xf>
    <xf numFmtId="182" fontId="6" fillId="0" borderId="66" xfId="0" applyNumberFormat="1" applyFont="1" applyBorder="1" applyAlignment="1">
      <alignment/>
    </xf>
    <xf numFmtId="182" fontId="6" fillId="0" borderId="48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2" fontId="10" fillId="0" borderId="0" xfId="0" applyNumberFormat="1" applyFont="1" applyBorder="1" applyAlignment="1">
      <alignment horizontal="left" vertical="center" wrapText="1"/>
    </xf>
    <xf numFmtId="182" fontId="15" fillId="0" borderId="0" xfId="0" applyNumberFormat="1" applyFont="1" applyBorder="1" applyAlignment="1">
      <alignment horizontal="left" vertical="center" wrapText="1"/>
    </xf>
    <xf numFmtId="182" fontId="13" fillId="0" borderId="0" xfId="0" applyNumberFormat="1" applyFont="1" applyBorder="1" applyAlignment="1">
      <alignment horizontal="left" vertical="center" wrapText="1"/>
    </xf>
    <xf numFmtId="182" fontId="6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182" fontId="26" fillId="0" borderId="0" xfId="0" applyNumberFormat="1" applyFont="1" applyBorder="1" applyAlignment="1">
      <alignment horizontal="left" vertical="center" wrapText="1"/>
    </xf>
    <xf numFmtId="182" fontId="33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horizontal="left" vertical="center" wrapText="1"/>
    </xf>
    <xf numFmtId="182" fontId="12" fillId="0" borderId="22" xfId="0" applyNumberFormat="1" applyFont="1" applyFill="1" applyBorder="1" applyAlignment="1">
      <alignment horizontal="left" vertical="center" wrapText="1"/>
    </xf>
    <xf numFmtId="182" fontId="24" fillId="0" borderId="23" xfId="0" applyNumberFormat="1" applyFont="1" applyFill="1" applyBorder="1" applyAlignment="1">
      <alignment horizontal="left" vertical="center"/>
    </xf>
    <xf numFmtId="182" fontId="24" fillId="0" borderId="24" xfId="0" applyNumberFormat="1" applyFont="1" applyFill="1" applyBorder="1" applyAlignment="1">
      <alignment horizontal="left" vertical="center"/>
    </xf>
    <xf numFmtId="182" fontId="0" fillId="0" borderId="73" xfId="0" applyNumberFormat="1" applyBorder="1" applyAlignment="1">
      <alignment horizontal="center" vertical="center"/>
    </xf>
    <xf numFmtId="182" fontId="12" fillId="0" borderId="33" xfId="0" applyNumberFormat="1" applyFont="1" applyBorder="1" applyAlignment="1">
      <alignment horizontal="center" vertical="center" wrapText="1"/>
    </xf>
    <xf numFmtId="182" fontId="12" fillId="0" borderId="39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2" fontId="34" fillId="0" borderId="22" xfId="0" applyNumberFormat="1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2" fontId="34" fillId="0" borderId="63" xfId="0" applyNumberFormat="1" applyFont="1" applyFill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6" fillId="0" borderId="74" xfId="0" applyFont="1" applyBorder="1" applyAlignment="1">
      <alignment horizontal="center" vertical="center"/>
    </xf>
    <xf numFmtId="182" fontId="13" fillId="0" borderId="13" xfId="0" applyNumberFormat="1" applyFont="1" applyBorder="1" applyAlignment="1">
      <alignment horizontal="center" vertical="center" wrapText="1"/>
    </xf>
    <xf numFmtId="0" fontId="34" fillId="0" borderId="75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80" fontId="12" fillId="0" borderId="25" xfId="0" applyNumberFormat="1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/>
    </xf>
    <xf numFmtId="0" fontId="13" fillId="0" borderId="72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82" fontId="13" fillId="0" borderId="66" xfId="0" applyNumberFormat="1" applyFont="1" applyBorder="1" applyAlignment="1">
      <alignment horizontal="center" vertical="center"/>
    </xf>
    <xf numFmtId="180" fontId="12" fillId="0" borderId="26" xfId="0" applyNumberFormat="1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82" fontId="13" fillId="0" borderId="11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182" fontId="6" fillId="0" borderId="26" xfId="0" applyNumberFormat="1" applyFont="1" applyBorder="1" applyAlignment="1">
      <alignment horizontal="center" vertical="center"/>
    </xf>
    <xf numFmtId="182" fontId="6" fillId="0" borderId="73" xfId="0" applyNumberFormat="1" applyFont="1" applyBorder="1" applyAlignment="1">
      <alignment horizontal="center" vertical="center"/>
    </xf>
    <xf numFmtId="182" fontId="6" fillId="0" borderId="37" xfId="0" applyNumberFormat="1" applyFont="1" applyBorder="1" applyAlignment="1">
      <alignment horizontal="center" vertical="center"/>
    </xf>
    <xf numFmtId="182" fontId="6" fillId="0" borderId="39" xfId="0" applyNumberFormat="1" applyFont="1" applyBorder="1" applyAlignment="1">
      <alignment horizontal="center" vertical="center"/>
    </xf>
    <xf numFmtId="182" fontId="6" fillId="0" borderId="41" xfId="0" applyNumberFormat="1" applyFont="1" applyBorder="1" applyAlignment="1">
      <alignment horizontal="center" vertical="center"/>
    </xf>
    <xf numFmtId="182" fontId="6" fillId="0" borderId="4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3" fillId="0" borderId="76" xfId="54" applyFont="1" applyFill="1" applyBorder="1" applyAlignment="1">
      <alignment vertical="top" wrapText="1"/>
      <protection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0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logo.gif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produkte/flaeche_IV.jpg" TargetMode="External" /><Relationship Id="rId2" Type="http://schemas.openxmlformats.org/officeDocument/2006/relationships/image" Target="../media/image7.png" /><Relationship Id="rId3" Type="http://schemas.openxmlformats.org/officeDocument/2006/relationships/image" Target="http://www.laumans.de/images/logo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produkte/flaeche_IV.jpg" TargetMode="External" /><Relationship Id="rId2" Type="http://schemas.openxmlformats.org/officeDocument/2006/relationships/image" Target="../media/image12.png" /><Relationship Id="rId3" Type="http://schemas.openxmlformats.org/officeDocument/2006/relationships/image" Target="http://www.laumans.de/images/logo.gif" TargetMode="External" /><Relationship Id="rId4" Type="http://schemas.openxmlformats.org/officeDocument/2006/relationships/image" Target="../media/image1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produkte/flaeche_IV.jpg" TargetMode="External" /><Relationship Id="rId2" Type="http://schemas.openxmlformats.org/officeDocument/2006/relationships/image" Target="../media/image12.png" /><Relationship Id="rId3" Type="http://schemas.openxmlformats.org/officeDocument/2006/relationships/image" Target="http://www.laumans.de/images/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http://www.laumans.de/images/logo.gif" TargetMode="External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produkte/flaeche_IV.jpg" TargetMode="External" /><Relationship Id="rId2" Type="http://schemas.openxmlformats.org/officeDocument/2006/relationships/image" Target="http://www.laumans.de/images/logo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produkte/flaeche_IV.jpg" TargetMode="External" /><Relationship Id="rId2" Type="http://schemas.openxmlformats.org/officeDocument/2006/relationships/image" Target="../media/image12.png" /><Relationship Id="rId3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produkte/flaeche_IV.jpg" TargetMode="External" /><Relationship Id="rId2" Type="http://schemas.openxmlformats.org/officeDocument/2006/relationships/image" Target="../media/image12.png" /><Relationship Id="rId3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produkte/flaeche_IV.jpg" TargetMode="External" /><Relationship Id="rId2" Type="http://schemas.openxmlformats.org/officeDocument/2006/relationships/image" Target="../media/image4.png" /><Relationship Id="rId3" Type="http://schemas.openxmlformats.org/officeDocument/2006/relationships/image" Target="http://www.laumans.de/images/logo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produkte/flaeche_IV.jpg" TargetMode="External" /><Relationship Id="rId2" Type="http://schemas.openxmlformats.org/officeDocument/2006/relationships/image" Target="http://www.laumans.de/images/logo.gif" TargetMode="External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produkte/flaeche_IV.jpg" TargetMode="External" /><Relationship Id="rId2" Type="http://schemas.openxmlformats.org/officeDocument/2006/relationships/image" Target="http://www.laumans.de/images/logo.gif" TargetMode="External" /><Relationship Id="rId3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laumans.de/images/produkte/flaeche_IV.jpg" TargetMode="External" /><Relationship Id="rId2" Type="http://schemas.openxmlformats.org/officeDocument/2006/relationships/image" Target="../media/image6.png" /><Relationship Id="rId3" Type="http://schemas.openxmlformats.org/officeDocument/2006/relationships/image" Target="http://www.laumans.de/images/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20</xdr:row>
      <xdr:rowOff>142875</xdr:rowOff>
    </xdr:from>
    <xdr:to>
      <xdr:col>7</xdr:col>
      <xdr:colOff>438150</xdr:colOff>
      <xdr:row>25</xdr:row>
      <xdr:rowOff>114300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43100" y="5295900"/>
          <a:ext cx="3295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7</xdr:row>
      <xdr:rowOff>19050</xdr:rowOff>
    </xdr:from>
    <xdr:to>
      <xdr:col>8</xdr:col>
      <xdr:colOff>47625</xdr:colOff>
      <xdr:row>19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3038475"/>
          <a:ext cx="37433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</xdr:row>
      <xdr:rowOff>114300</xdr:rowOff>
    </xdr:from>
    <xdr:to>
      <xdr:col>8</xdr:col>
      <xdr:colOff>542925</xdr:colOff>
      <xdr:row>2</xdr:row>
      <xdr:rowOff>114300</xdr:rowOff>
    </xdr:to>
    <xdr:pic>
      <xdr:nvPicPr>
        <xdr:cNvPr id="3" name="Picture 2" descr="logo_feldha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447675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6</xdr:row>
      <xdr:rowOff>0</xdr:rowOff>
    </xdr:from>
    <xdr:to>
      <xdr:col>1</xdr:col>
      <xdr:colOff>1323975</xdr:colOff>
      <xdr:row>6</xdr:row>
      <xdr:rowOff>0</xdr:rowOff>
    </xdr:to>
    <xdr:pic>
      <xdr:nvPicPr>
        <xdr:cNvPr id="1" name="Picture 1" descr="http://www.laumans.de/images/produkte/flaeche_IV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00300" y="1590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6</xdr:row>
      <xdr:rowOff>66675</xdr:rowOff>
    </xdr:from>
    <xdr:to>
      <xdr:col>1</xdr:col>
      <xdr:colOff>1038225</xdr:colOff>
      <xdr:row>10</xdr:row>
      <xdr:rowOff>0</xdr:rowOff>
    </xdr:to>
    <xdr:pic>
      <xdr:nvPicPr>
        <xdr:cNvPr id="2" name="Picture 7" descr="Allgemeines 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57350"/>
          <a:ext cx="904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1</xdr:col>
      <xdr:colOff>1504950</xdr:colOff>
      <xdr:row>5</xdr:row>
      <xdr:rowOff>219075</xdr:rowOff>
    </xdr:to>
    <xdr:pic>
      <xdr:nvPicPr>
        <xdr:cNvPr id="3" name="Picture 8" descr="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942975"/>
          <a:ext cx="2200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5</xdr:row>
      <xdr:rowOff>0</xdr:rowOff>
    </xdr:from>
    <xdr:to>
      <xdr:col>2</xdr:col>
      <xdr:colOff>857250</xdr:colOff>
      <xdr:row>5</xdr:row>
      <xdr:rowOff>0</xdr:rowOff>
    </xdr:to>
    <xdr:pic>
      <xdr:nvPicPr>
        <xdr:cNvPr id="1" name="Picture 1" descr="http://www.laumans.de/images/produkte/flaeche_IV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48100" y="130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0</xdr:colOff>
      <xdr:row>4</xdr:row>
      <xdr:rowOff>228600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9048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171450</xdr:rowOff>
    </xdr:from>
    <xdr:to>
      <xdr:col>0</xdr:col>
      <xdr:colOff>2028825</xdr:colOff>
      <xdr:row>5</xdr:row>
      <xdr:rowOff>28575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733425"/>
          <a:ext cx="2028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</xdr:row>
      <xdr:rowOff>171450</xdr:rowOff>
    </xdr:from>
    <xdr:to>
      <xdr:col>0</xdr:col>
      <xdr:colOff>1571625</xdr:colOff>
      <xdr:row>10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476375"/>
          <a:ext cx="134302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5</xdr:row>
      <xdr:rowOff>0</xdr:rowOff>
    </xdr:from>
    <xdr:to>
      <xdr:col>1</xdr:col>
      <xdr:colOff>1323975</xdr:colOff>
      <xdr:row>5</xdr:row>
      <xdr:rowOff>0</xdr:rowOff>
    </xdr:to>
    <xdr:pic>
      <xdr:nvPicPr>
        <xdr:cNvPr id="1" name="Picture 5" descr="http://www.laumans.de/images/produkte/flaeche_IV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90775" y="1400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0</xdr:colOff>
      <xdr:row>4</xdr:row>
      <xdr:rowOff>228600</xdr:rowOff>
    </xdr:to>
    <xdr:pic>
      <xdr:nvPicPr>
        <xdr:cNvPr id="2" name="Picture 7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9715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133350</xdr:rowOff>
    </xdr:from>
    <xdr:to>
      <xdr:col>1</xdr:col>
      <xdr:colOff>1476375</xdr:colOff>
      <xdr:row>4</xdr:row>
      <xdr:rowOff>228600</xdr:rowOff>
    </xdr:to>
    <xdr:pic>
      <xdr:nvPicPr>
        <xdr:cNvPr id="3" name="Picture 11" descr="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76200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31</xdr:row>
      <xdr:rowOff>361950</xdr:rowOff>
    </xdr:from>
    <xdr:to>
      <xdr:col>1</xdr:col>
      <xdr:colOff>704850</xdr:colOff>
      <xdr:row>36</xdr:row>
      <xdr:rowOff>0</xdr:rowOff>
    </xdr:to>
    <xdr:pic>
      <xdr:nvPicPr>
        <xdr:cNvPr id="1" name="Picture 12" descr="Allgemeines 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58100"/>
          <a:ext cx="971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42</xdr:row>
      <xdr:rowOff>161925</xdr:rowOff>
    </xdr:from>
    <xdr:to>
      <xdr:col>1</xdr:col>
      <xdr:colOff>752475</xdr:colOff>
      <xdr:row>47</xdr:row>
      <xdr:rowOff>9525</xdr:rowOff>
    </xdr:to>
    <xdr:pic>
      <xdr:nvPicPr>
        <xdr:cNvPr id="2" name="Picture 13" descr="Allgemeines 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439400"/>
          <a:ext cx="1047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67</xdr:row>
      <xdr:rowOff>85725</xdr:rowOff>
    </xdr:from>
    <xdr:to>
      <xdr:col>1</xdr:col>
      <xdr:colOff>914400</xdr:colOff>
      <xdr:row>71</xdr:row>
      <xdr:rowOff>228600</xdr:rowOff>
    </xdr:to>
    <xdr:pic>
      <xdr:nvPicPr>
        <xdr:cNvPr id="3" name="Picture 14" descr="Allgemeines Bil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17125950"/>
          <a:ext cx="1076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77</xdr:row>
      <xdr:rowOff>19050</xdr:rowOff>
    </xdr:from>
    <xdr:to>
      <xdr:col>1</xdr:col>
      <xdr:colOff>828675</xdr:colOff>
      <xdr:row>81</xdr:row>
      <xdr:rowOff>152400</xdr:rowOff>
    </xdr:to>
    <xdr:pic>
      <xdr:nvPicPr>
        <xdr:cNvPr id="4" name="Picture 15" descr="Allgemeines Bil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" y="19792950"/>
          <a:ext cx="981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54</xdr:row>
      <xdr:rowOff>95250</xdr:rowOff>
    </xdr:from>
    <xdr:to>
      <xdr:col>1</xdr:col>
      <xdr:colOff>1314450</xdr:colOff>
      <xdr:row>60</xdr:row>
      <xdr:rowOff>133350</xdr:rowOff>
    </xdr:to>
    <xdr:pic>
      <xdr:nvPicPr>
        <xdr:cNvPr id="5" name="Picture 16" descr="IDEAL VARIABEL FLÄCHENZIEG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3706475"/>
          <a:ext cx="1981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238125</xdr:rowOff>
    </xdr:from>
    <xdr:to>
      <xdr:col>2</xdr:col>
      <xdr:colOff>142875</xdr:colOff>
      <xdr:row>7</xdr:row>
      <xdr:rowOff>171450</xdr:rowOff>
    </xdr:to>
    <xdr:pic>
      <xdr:nvPicPr>
        <xdr:cNvPr id="6" name="Picture 20" descr="Logo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266825"/>
          <a:ext cx="2524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8</xdr:row>
      <xdr:rowOff>142875</xdr:rowOff>
    </xdr:from>
    <xdr:to>
      <xdr:col>1</xdr:col>
      <xdr:colOff>762000</xdr:colOff>
      <xdr:row>12</xdr:row>
      <xdr:rowOff>161925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2047875"/>
          <a:ext cx="103822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409575</xdr:colOff>
      <xdr:row>20</xdr:row>
      <xdr:rowOff>85725</xdr:rowOff>
    </xdr:from>
    <xdr:to>
      <xdr:col>1</xdr:col>
      <xdr:colOff>828675</xdr:colOff>
      <xdr:row>24</xdr:row>
      <xdr:rowOff>247650</xdr:rowOff>
    </xdr:to>
    <xdr:pic>
      <xdr:nvPicPr>
        <xdr:cNvPr id="8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575" y="4810125"/>
          <a:ext cx="1104900" cy="155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5</xdr:row>
      <xdr:rowOff>0</xdr:rowOff>
    </xdr:from>
    <xdr:to>
      <xdr:col>1</xdr:col>
      <xdr:colOff>1314450</xdr:colOff>
      <xdr:row>5</xdr:row>
      <xdr:rowOff>0</xdr:rowOff>
    </xdr:to>
    <xdr:pic>
      <xdr:nvPicPr>
        <xdr:cNvPr id="1" name="Picture 1" descr="http://www.laumans.de/images/produkte/flaeche_IV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8325" y="1352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13</xdr:row>
      <xdr:rowOff>571500</xdr:rowOff>
    </xdr:from>
    <xdr:to>
      <xdr:col>6</xdr:col>
      <xdr:colOff>276225</xdr:colOff>
      <xdr:row>13</xdr:row>
      <xdr:rowOff>695325</xdr:rowOff>
    </xdr:to>
    <xdr:sp>
      <xdr:nvSpPr>
        <xdr:cNvPr id="2" name="Блок-схема: узел 2"/>
        <xdr:cNvSpPr>
          <a:spLocks/>
        </xdr:cNvSpPr>
      </xdr:nvSpPr>
      <xdr:spPr>
        <a:xfrm>
          <a:off x="4848225" y="8286750"/>
          <a:ext cx="152400" cy="123825"/>
        </a:xfrm>
        <a:prstGeom prst="flowChartConnecto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238125</xdr:colOff>
      <xdr:row>19</xdr:row>
      <xdr:rowOff>142875</xdr:rowOff>
    </xdr:to>
    <xdr:sp>
      <xdr:nvSpPr>
        <xdr:cNvPr id="3" name="Блок-схема: узел 6"/>
        <xdr:cNvSpPr>
          <a:spLocks/>
        </xdr:cNvSpPr>
      </xdr:nvSpPr>
      <xdr:spPr>
        <a:xfrm>
          <a:off x="228600" y="12973050"/>
          <a:ext cx="152400" cy="123825"/>
        </a:xfrm>
        <a:prstGeom prst="flowChartConnecto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47625</xdr:rowOff>
    </xdr:from>
    <xdr:to>
      <xdr:col>1</xdr:col>
      <xdr:colOff>2400300</xdr:colOff>
      <xdr:row>7</xdr:row>
      <xdr:rowOff>76200</xdr:rowOff>
    </xdr:to>
    <xdr:pic>
      <xdr:nvPicPr>
        <xdr:cNvPr id="4" name="Picture 20" descr="Logo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162050"/>
          <a:ext cx="2533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</xdr:row>
      <xdr:rowOff>161925</xdr:rowOff>
    </xdr:from>
    <xdr:to>
      <xdr:col>2</xdr:col>
      <xdr:colOff>0</xdr:colOff>
      <xdr:row>10</xdr:row>
      <xdr:rowOff>9525</xdr:rowOff>
    </xdr:to>
    <xdr:sp>
      <xdr:nvSpPr>
        <xdr:cNvPr id="5" name="Прямая соединительная линия 4"/>
        <xdr:cNvSpPr>
          <a:spLocks/>
        </xdr:cNvSpPr>
      </xdr:nvSpPr>
      <xdr:spPr>
        <a:xfrm>
          <a:off x="123825" y="1952625"/>
          <a:ext cx="2466975" cy="2085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6</xdr:row>
      <xdr:rowOff>0</xdr:rowOff>
    </xdr:from>
    <xdr:to>
      <xdr:col>1</xdr:col>
      <xdr:colOff>695325</xdr:colOff>
      <xdr:row>6</xdr:row>
      <xdr:rowOff>0</xdr:rowOff>
    </xdr:to>
    <xdr:pic>
      <xdr:nvPicPr>
        <xdr:cNvPr id="1" name="Picture 1" descr="http://www.laumans.de/images/produkte/flaeche_IV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09825" y="158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57150</xdr:rowOff>
    </xdr:from>
    <xdr:to>
      <xdr:col>1</xdr:col>
      <xdr:colOff>1866900</xdr:colOff>
      <xdr:row>5</xdr:row>
      <xdr:rowOff>180975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581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6</xdr:row>
      <xdr:rowOff>133350</xdr:rowOff>
    </xdr:from>
    <xdr:to>
      <xdr:col>1</xdr:col>
      <xdr:colOff>1047750</xdr:colOff>
      <xdr:row>11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1714500"/>
          <a:ext cx="1304925" cy="178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6</xdr:row>
      <xdr:rowOff>0</xdr:rowOff>
    </xdr:from>
    <xdr:to>
      <xdr:col>1</xdr:col>
      <xdr:colOff>695325</xdr:colOff>
      <xdr:row>6</xdr:row>
      <xdr:rowOff>0</xdr:rowOff>
    </xdr:to>
    <xdr:pic>
      <xdr:nvPicPr>
        <xdr:cNvPr id="1" name="Picture 1" descr="http://www.laumans.de/images/produkte/flaeche_IV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190500</xdr:rowOff>
    </xdr:from>
    <xdr:to>
      <xdr:col>1</xdr:col>
      <xdr:colOff>1714500</xdr:colOff>
      <xdr:row>5</xdr:row>
      <xdr:rowOff>123825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47725"/>
          <a:ext cx="2562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6</xdr:row>
      <xdr:rowOff>76200</xdr:rowOff>
    </xdr:from>
    <xdr:to>
      <xdr:col>1</xdr:col>
      <xdr:colOff>800100</xdr:colOff>
      <xdr:row>10</xdr:row>
      <xdr:rowOff>76200</xdr:rowOff>
    </xdr:to>
    <xdr:pic>
      <xdr:nvPicPr>
        <xdr:cNvPr id="3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562100"/>
          <a:ext cx="106680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6</xdr:row>
      <xdr:rowOff>0</xdr:rowOff>
    </xdr:from>
    <xdr:to>
      <xdr:col>1</xdr:col>
      <xdr:colOff>1323975</xdr:colOff>
      <xdr:row>6</xdr:row>
      <xdr:rowOff>0</xdr:rowOff>
    </xdr:to>
    <xdr:pic>
      <xdr:nvPicPr>
        <xdr:cNvPr id="1" name="Picture 1" descr="http://www.laumans.de/images/produkte/flaeche_IV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28875" y="158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6</xdr:row>
      <xdr:rowOff>161925</xdr:rowOff>
    </xdr:from>
    <xdr:to>
      <xdr:col>1</xdr:col>
      <xdr:colOff>904875</xdr:colOff>
      <xdr:row>11</xdr:row>
      <xdr:rowOff>104775</xdr:rowOff>
    </xdr:to>
    <xdr:pic>
      <xdr:nvPicPr>
        <xdr:cNvPr id="2" name="Picture 6" descr="Allgemeines 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743075"/>
          <a:ext cx="1085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2</xdr:col>
      <xdr:colOff>419100</xdr:colOff>
      <xdr:row>5</xdr:row>
      <xdr:rowOff>190500</xdr:rowOff>
    </xdr:to>
    <xdr:pic>
      <xdr:nvPicPr>
        <xdr:cNvPr id="3" name="Picture 8" descr="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933450"/>
          <a:ext cx="2847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6</xdr:row>
      <xdr:rowOff>0</xdr:rowOff>
    </xdr:from>
    <xdr:to>
      <xdr:col>1</xdr:col>
      <xdr:colOff>1314450</xdr:colOff>
      <xdr:row>6</xdr:row>
      <xdr:rowOff>0</xdr:rowOff>
    </xdr:to>
    <xdr:pic>
      <xdr:nvPicPr>
        <xdr:cNvPr id="1" name="Picture 1" descr="http://www.laumans.de/images/produkte/flaeche_IV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90775" y="1581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66675</xdr:rowOff>
    </xdr:from>
    <xdr:to>
      <xdr:col>1</xdr:col>
      <xdr:colOff>1628775</xdr:colOff>
      <xdr:row>5</xdr:row>
      <xdr:rowOff>209550</xdr:rowOff>
    </xdr:to>
    <xdr:pic>
      <xdr:nvPicPr>
        <xdr:cNvPr id="2" name="Picture 8" descr="Logo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904875"/>
          <a:ext cx="232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</xdr:row>
      <xdr:rowOff>133350</xdr:rowOff>
    </xdr:from>
    <xdr:to>
      <xdr:col>1</xdr:col>
      <xdr:colOff>1266825</xdr:colOff>
      <xdr:row>11</xdr:row>
      <xdr:rowOff>180975</xdr:rowOff>
    </xdr:to>
    <xdr:pic>
      <xdr:nvPicPr>
        <xdr:cNvPr id="3" name="Picture 9" descr="Allgemeines Bil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714500"/>
          <a:ext cx="1028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6</xdr:row>
      <xdr:rowOff>0</xdr:rowOff>
    </xdr:from>
    <xdr:to>
      <xdr:col>1</xdr:col>
      <xdr:colOff>1314450</xdr:colOff>
      <xdr:row>6</xdr:row>
      <xdr:rowOff>0</xdr:rowOff>
    </xdr:to>
    <xdr:pic>
      <xdr:nvPicPr>
        <xdr:cNvPr id="1" name="Picture 7" descr="http://www.laumans.de/images/produkte/flaeche_IV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38400" y="163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228600</xdr:colOff>
      <xdr:row>5</xdr:row>
      <xdr:rowOff>180975</xdr:rowOff>
    </xdr:to>
    <xdr:pic>
      <xdr:nvPicPr>
        <xdr:cNvPr id="2" name="Picture 20" descr="Logo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971550"/>
          <a:ext cx="2667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</xdr:row>
      <xdr:rowOff>247650</xdr:rowOff>
    </xdr:from>
    <xdr:to>
      <xdr:col>1</xdr:col>
      <xdr:colOff>1381125</xdr:colOff>
      <xdr:row>10</xdr:row>
      <xdr:rowOff>257175</xdr:rowOff>
    </xdr:to>
    <xdr:pic>
      <xdr:nvPicPr>
        <xdr:cNvPr id="3" name="Picture 21" descr="IDEAL VARIABEL FLÄCHENZIEG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885950"/>
          <a:ext cx="19431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7</xdr:row>
      <xdr:rowOff>0</xdr:rowOff>
    </xdr:from>
    <xdr:to>
      <xdr:col>1</xdr:col>
      <xdr:colOff>1314450</xdr:colOff>
      <xdr:row>7</xdr:row>
      <xdr:rowOff>0</xdr:rowOff>
    </xdr:to>
    <xdr:pic>
      <xdr:nvPicPr>
        <xdr:cNvPr id="1" name="Picture 1" descr="http://www.laumans.de/images/produkte/flaeche_IV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003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7</xdr:row>
      <xdr:rowOff>152400</xdr:rowOff>
    </xdr:from>
    <xdr:to>
      <xdr:col>1</xdr:col>
      <xdr:colOff>1457325</xdr:colOff>
      <xdr:row>10</xdr:row>
      <xdr:rowOff>104775</xdr:rowOff>
    </xdr:to>
    <xdr:pic>
      <xdr:nvPicPr>
        <xdr:cNvPr id="2" name="Picture 8" descr="Allgemeines 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762125"/>
          <a:ext cx="1133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57150</xdr:rowOff>
    </xdr:from>
    <xdr:to>
      <xdr:col>1</xdr:col>
      <xdr:colOff>1762125</xdr:colOff>
      <xdr:row>6</xdr:row>
      <xdr:rowOff>209550</xdr:rowOff>
    </xdr:to>
    <xdr:pic>
      <xdr:nvPicPr>
        <xdr:cNvPr id="3" name="Picture 9" descr="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525" y="971550"/>
          <a:ext cx="2447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0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0" max="10" width="12.625" style="0" customWidth="1"/>
  </cols>
  <sheetData>
    <row r="2" ht="13.5" thickBot="1"/>
    <row r="3" spans="1:15" ht="128.25" customHeight="1" thickBot="1" thickTop="1">
      <c r="A3" s="639" t="s">
        <v>318</v>
      </c>
      <c r="B3" s="640"/>
      <c r="C3" s="640"/>
      <c r="D3" s="640"/>
      <c r="E3" s="640"/>
      <c r="F3" s="640"/>
      <c r="G3" s="640"/>
      <c r="H3" s="640"/>
      <c r="I3" s="640"/>
      <c r="J3" s="640"/>
      <c r="K3" s="641"/>
      <c r="L3" s="642"/>
      <c r="M3" s="642"/>
      <c r="N3" s="642"/>
      <c r="O3" s="642"/>
    </row>
    <row r="4" spans="1:11" ht="13.5" thickTop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0.5" customHeight="1">
      <c r="A6" s="44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46.5" customHeight="1">
      <c r="A7" s="229" t="s">
        <v>90</v>
      </c>
      <c r="B7" s="230"/>
      <c r="C7" s="230"/>
      <c r="D7" s="230"/>
      <c r="E7" s="230"/>
      <c r="F7" s="230"/>
      <c r="G7" s="230"/>
      <c r="H7" s="230"/>
      <c r="I7" s="230"/>
      <c r="J7" s="230"/>
      <c r="K7" s="45"/>
    </row>
    <row r="8" spans="1:11" ht="15" customHeight="1">
      <c r="A8" s="46"/>
      <c r="B8" s="41"/>
      <c r="C8" s="41"/>
      <c r="D8" s="41"/>
      <c r="E8" s="41"/>
      <c r="F8" s="41"/>
      <c r="G8" s="41"/>
      <c r="H8" s="41"/>
      <c r="I8" s="41"/>
      <c r="J8" s="41"/>
      <c r="K8" s="45"/>
    </row>
    <row r="9" spans="1:11" ht="12.75">
      <c r="A9" s="41"/>
      <c r="B9" s="41"/>
      <c r="C9" s="42"/>
      <c r="D9" s="42"/>
      <c r="E9" s="42"/>
      <c r="F9" s="42"/>
      <c r="G9" s="42"/>
      <c r="H9" s="42"/>
      <c r="I9" s="42"/>
      <c r="J9" s="42"/>
      <c r="K9" s="17"/>
    </row>
    <row r="10" spans="1:11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17"/>
    </row>
    <row r="11" spans="1:11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17"/>
    </row>
    <row r="12" spans="1:11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17"/>
    </row>
    <row r="13" spans="1:11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17"/>
    </row>
    <row r="14" spans="1:11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17"/>
    </row>
    <row r="15" spans="1:11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17"/>
    </row>
    <row r="16" spans="1:11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17"/>
    </row>
    <row r="17" spans="1:11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17"/>
    </row>
    <row r="18" spans="1:11" ht="12.75">
      <c r="A18" s="41"/>
      <c r="B18" s="41"/>
      <c r="C18" s="41"/>
      <c r="D18" s="41"/>
      <c r="E18" s="41"/>
      <c r="F18" s="41"/>
      <c r="G18" s="41"/>
      <c r="H18" s="41"/>
      <c r="I18" s="43"/>
      <c r="J18" s="41"/>
      <c r="K18" s="17"/>
    </row>
    <row r="19" spans="1:11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17"/>
    </row>
    <row r="20" spans="1:11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17"/>
    </row>
    <row r="21" spans="1:11" ht="12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17"/>
    </row>
    <row r="22" spans="1:11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17"/>
    </row>
    <row r="23" spans="1:1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17"/>
    </row>
    <row r="24" spans="1:11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17"/>
    </row>
    <row r="25" spans="1:11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17"/>
    </row>
    <row r="26" spans="1:11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17"/>
    </row>
    <row r="27" spans="1:11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17"/>
    </row>
    <row r="28" spans="1:1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17" t="s">
        <v>87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>
      <c r="A32" s="223" t="s">
        <v>88</v>
      </c>
      <c r="B32" s="223"/>
      <c r="C32" s="223"/>
      <c r="D32" s="223"/>
      <c r="E32" s="223"/>
      <c r="F32" s="223"/>
      <c r="G32" s="223"/>
      <c r="H32" s="223"/>
      <c r="I32" s="223"/>
      <c r="J32" s="223"/>
      <c r="K32" s="17"/>
    </row>
    <row r="33" spans="1:11" ht="15.75">
      <c r="A33" s="223" t="s">
        <v>86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17"/>
    </row>
    <row r="34" spans="1:11" ht="15.75">
      <c r="A34" s="223" t="s">
        <v>89</v>
      </c>
      <c r="B34" s="223"/>
      <c r="C34" s="223"/>
      <c r="D34" s="223"/>
      <c r="E34" s="223"/>
      <c r="F34" s="223"/>
      <c r="G34" s="223"/>
      <c r="H34" s="223"/>
      <c r="I34" s="223"/>
      <c r="J34" s="223"/>
      <c r="K34" s="17"/>
    </row>
    <row r="35" spans="1:1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</sheetData>
  <sheetProtection/>
  <mergeCells count="5">
    <mergeCell ref="A3:J3"/>
    <mergeCell ref="A34:J34"/>
    <mergeCell ref="A33:J33"/>
    <mergeCell ref="A32:J32"/>
    <mergeCell ref="A7:J7"/>
  </mergeCells>
  <printOptions/>
  <pageMargins left="0.9448818897637796" right="0.5905511811023623" top="0.5905511811023623" bottom="0.5511811023622047" header="0.35433070866141736" footer="0.15748031496062992"/>
  <pageSetup fitToHeight="1" fitToWidth="1"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9.125" style="119" customWidth="1"/>
    <col min="2" max="2" width="29.75390625" style="119" customWidth="1"/>
    <col min="3" max="3" width="6.375" style="0" customWidth="1"/>
    <col min="4" max="4" width="12.75390625" style="0" customWidth="1"/>
    <col min="5" max="5" width="15.625" style="0" customWidth="1"/>
    <col min="6" max="6" width="13.625" style="0" customWidth="1"/>
    <col min="7" max="7" width="21.875" style="0" customWidth="1"/>
  </cols>
  <sheetData>
    <row r="1" spans="1:8" ht="26.25" customHeight="1">
      <c r="A1" s="224" t="s">
        <v>108</v>
      </c>
      <c r="B1" s="225"/>
      <c r="C1" s="225"/>
      <c r="D1" s="225"/>
      <c r="E1" s="225"/>
      <c r="F1" s="225"/>
      <c r="G1" s="225"/>
      <c r="H1" s="24"/>
    </row>
    <row r="2" spans="1:8" ht="27" customHeight="1">
      <c r="A2" s="411" t="s">
        <v>296</v>
      </c>
      <c r="B2" s="225"/>
      <c r="C2" s="225"/>
      <c r="D2" s="225"/>
      <c r="E2" s="225"/>
      <c r="F2" s="225"/>
      <c r="G2" s="225"/>
      <c r="H2" s="108"/>
    </row>
    <row r="3" spans="1:7" ht="12.75">
      <c r="A3" s="565" t="s">
        <v>244</v>
      </c>
      <c r="B3" s="566"/>
      <c r="C3" s="566"/>
      <c r="D3" s="566"/>
      <c r="E3" s="566"/>
      <c r="F3" s="566"/>
      <c r="G3" s="566"/>
    </row>
    <row r="4" spans="1:7" ht="19.5" customHeight="1">
      <c r="A4" s="533" t="s">
        <v>219</v>
      </c>
      <c r="B4" s="564"/>
      <c r="C4" s="564"/>
      <c r="D4" s="564"/>
      <c r="E4" s="564"/>
      <c r="F4" s="564"/>
      <c r="G4" s="564"/>
    </row>
    <row r="5" spans="1:7" ht="19.5" customHeight="1">
      <c r="A5" s="231" t="s">
        <v>303</v>
      </c>
      <c r="B5" s="567"/>
      <c r="C5" s="567"/>
      <c r="D5" s="567"/>
      <c r="E5" s="567"/>
      <c r="F5" s="567"/>
      <c r="G5" s="567"/>
    </row>
    <row r="6" spans="1:7" ht="20.25" customHeight="1" thickBot="1">
      <c r="A6" s="490" t="s">
        <v>246</v>
      </c>
      <c r="B6" s="491"/>
      <c r="C6" s="491"/>
      <c r="D6" s="491"/>
      <c r="E6" s="491"/>
      <c r="F6" s="491"/>
      <c r="G6" s="491"/>
    </row>
    <row r="7" spans="1:7" ht="40.5" customHeight="1">
      <c r="A7" s="492"/>
      <c r="B7" s="493"/>
      <c r="C7" s="516" t="s">
        <v>95</v>
      </c>
      <c r="D7" s="454"/>
      <c r="E7" s="454"/>
      <c r="F7" s="454"/>
      <c r="G7" s="456"/>
    </row>
    <row r="8" spans="1:7" ht="40.5" customHeight="1">
      <c r="A8" s="494"/>
      <c r="B8" s="495"/>
      <c r="C8" s="294" t="s">
        <v>9</v>
      </c>
      <c r="D8" s="134" t="s">
        <v>47</v>
      </c>
      <c r="E8" s="302" t="s">
        <v>48</v>
      </c>
      <c r="F8" s="297"/>
      <c r="G8" s="146" t="s">
        <v>144</v>
      </c>
    </row>
    <row r="9" spans="1:7" ht="12.75">
      <c r="A9" s="494"/>
      <c r="B9" s="495"/>
      <c r="C9" s="295"/>
      <c r="D9" s="568" t="s">
        <v>0</v>
      </c>
      <c r="E9" s="115" t="s">
        <v>1</v>
      </c>
      <c r="F9" s="571" t="s">
        <v>29</v>
      </c>
      <c r="G9" s="572" t="s">
        <v>76</v>
      </c>
    </row>
    <row r="10" spans="1:7" ht="8.25" customHeight="1">
      <c r="A10" s="494"/>
      <c r="B10" s="495"/>
      <c r="C10" s="295"/>
      <c r="D10" s="569"/>
      <c r="E10" s="237" t="s">
        <v>2</v>
      </c>
      <c r="F10" s="569"/>
      <c r="G10" s="573"/>
    </row>
    <row r="11" spans="1:7" ht="10.5" customHeight="1" thickBot="1">
      <c r="A11" s="496"/>
      <c r="B11" s="497"/>
      <c r="C11" s="538"/>
      <c r="D11" s="570"/>
      <c r="E11" s="570"/>
      <c r="F11" s="570"/>
      <c r="G11" s="574"/>
    </row>
    <row r="12" spans="1:7" ht="12.75">
      <c r="A12" s="517" t="s">
        <v>183</v>
      </c>
      <c r="B12" s="518"/>
      <c r="C12" s="61" t="s">
        <v>25</v>
      </c>
      <c r="D12" s="61">
        <f>D13/14.3</f>
        <v>2.648951048951049</v>
      </c>
      <c r="E12" s="61">
        <f>E13/14.3</f>
        <v>2.773426573426573</v>
      </c>
      <c r="F12" s="61">
        <f>F13/14.3</f>
        <v>2.8636363636363638</v>
      </c>
      <c r="G12" s="155">
        <f>G13/14.3</f>
        <v>3.627272727272727</v>
      </c>
    </row>
    <row r="13" spans="1:7" ht="13.5" thickBot="1">
      <c r="A13" s="519"/>
      <c r="B13" s="520"/>
      <c r="C13" s="67" t="s">
        <v>28</v>
      </c>
      <c r="D13" s="67">
        <v>37.88</v>
      </c>
      <c r="E13" s="67">
        <v>39.66</v>
      </c>
      <c r="F13" s="67">
        <v>40.95</v>
      </c>
      <c r="G13" s="110">
        <v>51.87</v>
      </c>
    </row>
    <row r="14" spans="1:7" ht="17.25" customHeight="1" thickBot="1">
      <c r="A14" s="382" t="s">
        <v>46</v>
      </c>
      <c r="B14" s="448"/>
      <c r="C14" s="448"/>
      <c r="D14" s="448"/>
      <c r="E14" s="448"/>
      <c r="F14" s="448"/>
      <c r="G14" s="449"/>
    </row>
    <row r="15" spans="1:7" ht="17.25" customHeight="1">
      <c r="A15" s="385" t="s">
        <v>33</v>
      </c>
      <c r="B15" s="386"/>
      <c r="C15" s="85" t="s">
        <v>25</v>
      </c>
      <c r="D15" s="85">
        <v>6.34</v>
      </c>
      <c r="E15" s="85">
        <v>6.34</v>
      </c>
      <c r="F15" s="85">
        <v>7.01</v>
      </c>
      <c r="G15" s="87">
        <v>9.82</v>
      </c>
    </row>
    <row r="16" spans="1:7" ht="17.25" customHeight="1">
      <c r="A16" s="372" t="s">
        <v>34</v>
      </c>
      <c r="B16" s="373"/>
      <c r="C16" s="61" t="str">
        <f>C12</f>
        <v>шт.</v>
      </c>
      <c r="D16" s="76">
        <v>14.89</v>
      </c>
      <c r="E16" s="76">
        <v>14.89</v>
      </c>
      <c r="F16" s="76">
        <v>16.5</v>
      </c>
      <c r="G16" s="63">
        <v>26.38</v>
      </c>
    </row>
    <row r="17" spans="1:7" ht="17.25" customHeight="1">
      <c r="A17" s="390" t="s">
        <v>35</v>
      </c>
      <c r="B17" s="391"/>
      <c r="C17" s="61" t="str">
        <f aca="true" t="shared" si="0" ref="C17:C34">C16</f>
        <v>шт.</v>
      </c>
      <c r="D17" s="65">
        <v>12.43</v>
      </c>
      <c r="E17" s="65">
        <v>12.43</v>
      </c>
      <c r="F17" s="65">
        <v>13.23</v>
      </c>
      <c r="G17" s="66">
        <v>18.31</v>
      </c>
    </row>
    <row r="18" spans="1:7" ht="21.75" customHeight="1">
      <c r="A18" s="390" t="s">
        <v>56</v>
      </c>
      <c r="B18" s="391"/>
      <c r="C18" s="61" t="str">
        <f t="shared" si="0"/>
        <v>шт.</v>
      </c>
      <c r="D18" s="65">
        <v>14.1</v>
      </c>
      <c r="E18" s="65">
        <v>15.8</v>
      </c>
      <c r="F18" s="65">
        <v>16.5</v>
      </c>
      <c r="G18" s="66">
        <v>17.5</v>
      </c>
    </row>
    <row r="19" spans="1:7" ht="18.75" customHeight="1">
      <c r="A19" s="390" t="s">
        <v>57</v>
      </c>
      <c r="B19" s="391"/>
      <c r="C19" s="64" t="str">
        <f t="shared" si="0"/>
        <v>шт.</v>
      </c>
      <c r="D19" s="65">
        <f>D18</f>
        <v>14.1</v>
      </c>
      <c r="E19" s="109" t="s">
        <v>109</v>
      </c>
      <c r="F19" s="65">
        <f>F18</f>
        <v>16.5</v>
      </c>
      <c r="G19" s="107" t="s">
        <v>109</v>
      </c>
    </row>
    <row r="20" spans="1:7" ht="24.75" customHeight="1">
      <c r="A20" s="406" t="s">
        <v>110</v>
      </c>
      <c r="B20" s="407"/>
      <c r="C20" s="64" t="str">
        <f>C22</f>
        <v>шт.</v>
      </c>
      <c r="D20" s="65">
        <v>53.48</v>
      </c>
      <c r="E20" s="65">
        <v>53.48</v>
      </c>
      <c r="F20" s="65">
        <v>54.55</v>
      </c>
      <c r="G20" s="66">
        <v>56.69</v>
      </c>
    </row>
    <row r="21" spans="1:7" ht="21.75" customHeight="1">
      <c r="A21" s="406" t="s">
        <v>111</v>
      </c>
      <c r="B21" s="346"/>
      <c r="C21" s="64" t="s">
        <v>25</v>
      </c>
      <c r="D21" s="65">
        <v>85.55</v>
      </c>
      <c r="E21" s="65">
        <v>85.55</v>
      </c>
      <c r="F21" s="65">
        <v>96.64</v>
      </c>
      <c r="G21" s="66">
        <v>105.85</v>
      </c>
    </row>
    <row r="22" spans="1:7" ht="15.75" customHeight="1">
      <c r="A22" s="390" t="s">
        <v>11</v>
      </c>
      <c r="B22" s="391"/>
      <c r="C22" s="64" t="str">
        <f>C19</f>
        <v>шт.</v>
      </c>
      <c r="D22" s="65">
        <v>23.46</v>
      </c>
      <c r="E22" s="65">
        <v>23.46</v>
      </c>
      <c r="F22" s="65">
        <v>24.13</v>
      </c>
      <c r="G22" s="66">
        <v>38.03</v>
      </c>
    </row>
    <row r="23" spans="1:7" ht="23.25" customHeight="1">
      <c r="A23" s="390" t="s">
        <v>12</v>
      </c>
      <c r="B23" s="391"/>
      <c r="C23" s="64" t="str">
        <f>C22</f>
        <v>шт.</v>
      </c>
      <c r="D23" s="65">
        <v>32.68</v>
      </c>
      <c r="E23" s="65">
        <v>32.68</v>
      </c>
      <c r="F23" s="65">
        <v>33.48</v>
      </c>
      <c r="G23" s="66">
        <v>50.99</v>
      </c>
    </row>
    <row r="24" spans="1:10" ht="23.25" customHeight="1">
      <c r="A24" s="390" t="s">
        <v>103</v>
      </c>
      <c r="B24" s="391"/>
      <c r="C24" s="64" t="str">
        <f>C23</f>
        <v>шт.</v>
      </c>
      <c r="D24" s="65">
        <v>44.77</v>
      </c>
      <c r="E24" s="65">
        <v>44.77</v>
      </c>
      <c r="F24" s="62">
        <v>46.5</v>
      </c>
      <c r="G24" s="66">
        <v>52.38</v>
      </c>
      <c r="H24" s="561"/>
      <c r="I24" s="561"/>
      <c r="J24" s="86"/>
    </row>
    <row r="25" spans="1:7" ht="15.75" customHeight="1">
      <c r="A25" s="390" t="s">
        <v>13</v>
      </c>
      <c r="B25" s="391"/>
      <c r="C25" s="64" t="str">
        <f>C23</f>
        <v>шт.</v>
      </c>
      <c r="D25" s="65">
        <v>60.39</v>
      </c>
      <c r="E25" s="65">
        <v>60.39</v>
      </c>
      <c r="F25" s="65">
        <v>66.54</v>
      </c>
      <c r="G25" s="66">
        <v>78.03</v>
      </c>
    </row>
    <row r="26" spans="1:7" ht="15.75" customHeight="1">
      <c r="A26" s="390" t="s">
        <v>14</v>
      </c>
      <c r="B26" s="391"/>
      <c r="C26" s="64" t="str">
        <f t="shared" si="0"/>
        <v>шт.</v>
      </c>
      <c r="D26" s="65">
        <v>91.13</v>
      </c>
      <c r="E26" s="65">
        <v>91.13</v>
      </c>
      <c r="F26" s="65">
        <v>94.34</v>
      </c>
      <c r="G26" s="66">
        <v>105.69</v>
      </c>
    </row>
    <row r="27" spans="1:7" ht="15.75" customHeight="1">
      <c r="A27" s="390" t="s">
        <v>15</v>
      </c>
      <c r="B27" s="391"/>
      <c r="C27" s="64" t="str">
        <f t="shared" si="0"/>
        <v>шт.</v>
      </c>
      <c r="D27" s="387">
        <v>27.67</v>
      </c>
      <c r="E27" s="388"/>
      <c r="F27" s="388"/>
      <c r="G27" s="389"/>
    </row>
    <row r="28" spans="1:7" ht="15.75" customHeight="1">
      <c r="A28" s="390" t="s">
        <v>37</v>
      </c>
      <c r="B28" s="391"/>
      <c r="C28" s="64" t="str">
        <f t="shared" si="0"/>
        <v>шт.</v>
      </c>
      <c r="D28" s="65">
        <v>12</v>
      </c>
      <c r="E28" s="65">
        <v>12.5</v>
      </c>
      <c r="F28" s="65">
        <v>13</v>
      </c>
      <c r="G28" s="66">
        <v>17.5</v>
      </c>
    </row>
    <row r="29" spans="1:7" ht="15.75" customHeight="1">
      <c r="A29" s="390" t="s">
        <v>112</v>
      </c>
      <c r="B29" s="391"/>
      <c r="C29" s="64" t="str">
        <f t="shared" si="0"/>
        <v>шт.</v>
      </c>
      <c r="D29" s="65">
        <v>39.04</v>
      </c>
      <c r="E29" s="65">
        <v>39.04</v>
      </c>
      <c r="F29" s="65">
        <v>41.58</v>
      </c>
      <c r="G29" s="66">
        <v>48.53</v>
      </c>
    </row>
    <row r="30" spans="1:7" ht="15.75" customHeight="1">
      <c r="A30" s="390" t="s">
        <v>38</v>
      </c>
      <c r="B30" s="391"/>
      <c r="C30" s="64" t="str">
        <f t="shared" si="0"/>
        <v>шт.</v>
      </c>
      <c r="D30" s="65">
        <v>47.59</v>
      </c>
      <c r="E30" s="65">
        <v>47.59</v>
      </c>
      <c r="F30" s="65">
        <v>49.19</v>
      </c>
      <c r="G30" s="66">
        <v>55.34</v>
      </c>
    </row>
    <row r="31" spans="1:7" ht="21" customHeight="1">
      <c r="A31" s="390" t="s">
        <v>59</v>
      </c>
      <c r="B31" s="391"/>
      <c r="C31" s="64" t="str">
        <f t="shared" si="0"/>
        <v>шт.</v>
      </c>
      <c r="D31" s="65">
        <f>D35</f>
        <v>102</v>
      </c>
      <c r="E31" s="65">
        <f>E35</f>
        <v>105</v>
      </c>
      <c r="F31" s="65">
        <f>F35</f>
        <v>110</v>
      </c>
      <c r="G31" s="66">
        <f>G35</f>
        <v>130</v>
      </c>
    </row>
    <row r="32" spans="1:7" ht="23.25" customHeight="1">
      <c r="A32" s="390" t="s">
        <v>60</v>
      </c>
      <c r="B32" s="391"/>
      <c r="C32" s="64" t="str">
        <f t="shared" si="0"/>
        <v>шт.</v>
      </c>
      <c r="D32" s="65">
        <f>D28</f>
        <v>12</v>
      </c>
      <c r="E32" s="65">
        <f>E28</f>
        <v>12.5</v>
      </c>
      <c r="F32" s="65">
        <f>F28</f>
        <v>13</v>
      </c>
      <c r="G32" s="66">
        <f>G28</f>
        <v>17.5</v>
      </c>
    </row>
    <row r="33" spans="1:7" ht="13.5" customHeight="1">
      <c r="A33" s="390" t="s">
        <v>61</v>
      </c>
      <c r="B33" s="391"/>
      <c r="C33" s="64" t="str">
        <f t="shared" si="0"/>
        <v>шт.</v>
      </c>
      <c r="D33" s="65">
        <v>38.27</v>
      </c>
      <c r="E33" s="65">
        <v>38.27</v>
      </c>
      <c r="F33" s="65">
        <v>40.81</v>
      </c>
      <c r="G33" s="66">
        <v>47.75</v>
      </c>
    </row>
    <row r="34" spans="1:7" ht="12.75">
      <c r="A34" s="390" t="s">
        <v>41</v>
      </c>
      <c r="B34" s="391"/>
      <c r="C34" s="64" t="str">
        <f t="shared" si="0"/>
        <v>шт.</v>
      </c>
      <c r="D34" s="65">
        <v>48.08</v>
      </c>
      <c r="E34" s="65">
        <v>48.08</v>
      </c>
      <c r="F34" s="65">
        <v>49.69</v>
      </c>
      <c r="G34" s="66">
        <v>55.83</v>
      </c>
    </row>
    <row r="35" spans="1:7" ht="24" customHeight="1">
      <c r="A35" s="390" t="s">
        <v>62</v>
      </c>
      <c r="B35" s="391"/>
      <c r="C35" s="64" t="str">
        <f>C33</f>
        <v>шт.</v>
      </c>
      <c r="D35" s="65">
        <v>102</v>
      </c>
      <c r="E35" s="65">
        <v>105</v>
      </c>
      <c r="F35" s="65">
        <v>110</v>
      </c>
      <c r="G35" s="66">
        <v>130</v>
      </c>
    </row>
    <row r="36" spans="1:7" ht="25.5" customHeight="1">
      <c r="A36" s="390" t="s">
        <v>174</v>
      </c>
      <c r="B36" s="391"/>
      <c r="C36" s="64" t="str">
        <f>C34</f>
        <v>шт.</v>
      </c>
      <c r="D36" s="65">
        <v>23.58</v>
      </c>
      <c r="E36" s="65">
        <v>23.58</v>
      </c>
      <c r="F36" s="65">
        <v>24.52</v>
      </c>
      <c r="G36" s="66">
        <v>27.19</v>
      </c>
    </row>
    <row r="37" spans="1:7" ht="24.75" customHeight="1" thickBot="1">
      <c r="A37" s="396" t="s">
        <v>155</v>
      </c>
      <c r="B37" s="397"/>
      <c r="C37" s="67" t="str">
        <f>C35</f>
        <v>шт.</v>
      </c>
      <c r="D37" s="60">
        <v>38.76</v>
      </c>
      <c r="E37" s="60">
        <v>38.76</v>
      </c>
      <c r="F37" s="60">
        <v>41.3</v>
      </c>
      <c r="G37" s="69">
        <v>48.25</v>
      </c>
    </row>
    <row r="38" spans="1:7" ht="15.75" customHeight="1" thickBot="1">
      <c r="A38" s="382" t="s">
        <v>45</v>
      </c>
      <c r="B38" s="448"/>
      <c r="C38" s="448"/>
      <c r="D38" s="448"/>
      <c r="E38" s="448"/>
      <c r="F38" s="448"/>
      <c r="G38" s="449"/>
    </row>
    <row r="39" spans="1:7" ht="16.5" customHeight="1">
      <c r="A39" s="372" t="s">
        <v>16</v>
      </c>
      <c r="B39" s="373"/>
      <c r="C39" s="61" t="str">
        <f>C37</f>
        <v>шт.</v>
      </c>
      <c r="D39" s="76">
        <v>88.86</v>
      </c>
      <c r="E39" s="76">
        <v>88.86</v>
      </c>
      <c r="F39" s="76">
        <v>92.34</v>
      </c>
      <c r="G39" s="63">
        <v>97.68</v>
      </c>
    </row>
    <row r="40" spans="1:7" ht="16.5" customHeight="1">
      <c r="A40" s="390" t="s">
        <v>54</v>
      </c>
      <c r="B40" s="391"/>
      <c r="C40" s="64" t="str">
        <f>C39</f>
        <v>шт.</v>
      </c>
      <c r="D40" s="387">
        <v>11.12</v>
      </c>
      <c r="E40" s="485"/>
      <c r="F40" s="485"/>
      <c r="G40" s="486"/>
    </row>
    <row r="41" spans="1:7" ht="16.5" customHeight="1">
      <c r="A41" s="390" t="s">
        <v>43</v>
      </c>
      <c r="B41" s="391"/>
      <c r="C41" s="64" t="str">
        <f aca="true" t="shared" si="1" ref="C41:C50">C40</f>
        <v>шт.</v>
      </c>
      <c r="D41" s="65">
        <v>65.98</v>
      </c>
      <c r="E41" s="65">
        <v>65.98</v>
      </c>
      <c r="F41" s="65">
        <v>70.79</v>
      </c>
      <c r="G41" s="81">
        <v>80.67</v>
      </c>
    </row>
    <row r="42" spans="1:7" ht="17.25" customHeight="1">
      <c r="A42" s="390" t="s">
        <v>18</v>
      </c>
      <c r="B42" s="391"/>
      <c r="C42" s="64" t="str">
        <f>C41</f>
        <v>шт.</v>
      </c>
      <c r="D42" s="387">
        <v>36.74</v>
      </c>
      <c r="E42" s="485"/>
      <c r="F42" s="485"/>
      <c r="G42" s="486"/>
    </row>
    <row r="43" spans="1:7" ht="26.25" customHeight="1">
      <c r="A43" s="390" t="s">
        <v>258</v>
      </c>
      <c r="B43" s="391"/>
      <c r="C43" s="64" t="str">
        <f t="shared" si="1"/>
        <v>шт.</v>
      </c>
      <c r="D43" s="387">
        <v>74.95</v>
      </c>
      <c r="E43" s="485"/>
      <c r="F43" s="485"/>
      <c r="G43" s="486"/>
    </row>
    <row r="44" spans="1:7" ht="35.25" customHeight="1">
      <c r="A44" s="390" t="s">
        <v>185</v>
      </c>
      <c r="B44" s="391"/>
      <c r="C44" s="64" t="str">
        <f t="shared" si="1"/>
        <v>шт.</v>
      </c>
      <c r="D44" s="387">
        <v>0.97</v>
      </c>
      <c r="E44" s="485"/>
      <c r="F44" s="485"/>
      <c r="G44" s="486"/>
    </row>
    <row r="45" spans="1:7" ht="22.5" customHeight="1">
      <c r="A45" s="390" t="s">
        <v>19</v>
      </c>
      <c r="B45" s="391"/>
      <c r="C45" s="64" t="str">
        <f t="shared" si="1"/>
        <v>шт.</v>
      </c>
      <c r="D45" s="387">
        <v>5.04</v>
      </c>
      <c r="E45" s="485"/>
      <c r="F45" s="485"/>
      <c r="G45" s="486"/>
    </row>
    <row r="46" spans="1:7" ht="21.75" customHeight="1">
      <c r="A46" s="390" t="s">
        <v>286</v>
      </c>
      <c r="B46" s="391"/>
      <c r="C46" s="64" t="str">
        <f t="shared" si="1"/>
        <v>шт.</v>
      </c>
      <c r="D46" s="387">
        <v>0.29</v>
      </c>
      <c r="E46" s="485"/>
      <c r="F46" s="485"/>
      <c r="G46" s="486"/>
    </row>
    <row r="47" spans="1:7" ht="22.5" customHeight="1">
      <c r="A47" s="390" t="s">
        <v>285</v>
      </c>
      <c r="B47" s="391"/>
      <c r="C47" s="64" t="str">
        <f t="shared" si="1"/>
        <v>шт.</v>
      </c>
      <c r="D47" s="387">
        <v>5</v>
      </c>
      <c r="E47" s="485"/>
      <c r="F47" s="485"/>
      <c r="G47" s="486"/>
    </row>
    <row r="48" spans="1:7" ht="23.25" customHeight="1">
      <c r="A48" s="390" t="s">
        <v>284</v>
      </c>
      <c r="B48" s="391"/>
      <c r="C48" s="64" t="str">
        <f t="shared" si="1"/>
        <v>шт.</v>
      </c>
      <c r="D48" s="387">
        <v>0.32</v>
      </c>
      <c r="E48" s="485"/>
      <c r="F48" s="485"/>
      <c r="G48" s="486"/>
    </row>
    <row r="49" spans="1:7" ht="31.5" customHeight="1">
      <c r="A49" s="390" t="s">
        <v>164</v>
      </c>
      <c r="B49" s="391"/>
      <c r="C49" s="64" t="str">
        <f t="shared" si="1"/>
        <v>шт.</v>
      </c>
      <c r="D49" s="387">
        <v>0.33</v>
      </c>
      <c r="E49" s="485"/>
      <c r="F49" s="485"/>
      <c r="G49" s="486"/>
    </row>
    <row r="50" spans="1:7" ht="36" customHeight="1" thickBot="1">
      <c r="A50" s="396" t="s">
        <v>184</v>
      </c>
      <c r="B50" s="397"/>
      <c r="C50" s="67" t="str">
        <f t="shared" si="1"/>
        <v>шт.</v>
      </c>
      <c r="D50" s="435">
        <v>0.35</v>
      </c>
      <c r="E50" s="473"/>
      <c r="F50" s="473"/>
      <c r="G50" s="474"/>
    </row>
    <row r="51" spans="1:7" ht="6.75" customHeight="1">
      <c r="A51" s="343"/>
      <c r="B51" s="343"/>
      <c r="C51" s="6"/>
      <c r="D51" s="10"/>
      <c r="E51" s="11"/>
      <c r="F51" s="11"/>
      <c r="G51" s="13"/>
    </row>
    <row r="52" spans="1:7" ht="12" customHeight="1">
      <c r="A52" s="342" t="s">
        <v>24</v>
      </c>
      <c r="B52" s="342"/>
      <c r="C52" s="470"/>
      <c r="D52" s="470"/>
      <c r="E52" s="470"/>
      <c r="F52" s="32"/>
      <c r="G52" s="20"/>
    </row>
    <row r="53" spans="1:7" ht="40.5" customHeight="1">
      <c r="A53" s="342" t="s">
        <v>96</v>
      </c>
      <c r="B53" s="344"/>
      <c r="C53" s="344"/>
      <c r="D53" s="344"/>
      <c r="E53" s="344"/>
      <c r="F53" s="344"/>
      <c r="G53" s="344"/>
    </row>
  </sheetData>
  <sheetProtection/>
  <mergeCells count="67">
    <mergeCell ref="D47:G47"/>
    <mergeCell ref="C7:G7"/>
    <mergeCell ref="C8:C11"/>
    <mergeCell ref="D9:D11"/>
    <mergeCell ref="F9:F11"/>
    <mergeCell ref="E10:E11"/>
    <mergeCell ref="G9:G11"/>
    <mergeCell ref="A38:G38"/>
    <mergeCell ref="A19:B19"/>
    <mergeCell ref="A20:B20"/>
    <mergeCell ref="A4:G4"/>
    <mergeCell ref="A3:G3"/>
    <mergeCell ref="A6:G6"/>
    <mergeCell ref="D46:G46"/>
    <mergeCell ref="A12:B13"/>
    <mergeCell ref="A14:G14"/>
    <mergeCell ref="A15:B15"/>
    <mergeCell ref="E8:F8"/>
    <mergeCell ref="A28:B28"/>
    <mergeCell ref="A5:G5"/>
    <mergeCell ref="A23:B23"/>
    <mergeCell ref="A25:B25"/>
    <mergeCell ref="A21:B21"/>
    <mergeCell ref="A24:B24"/>
    <mergeCell ref="A30:B30"/>
    <mergeCell ref="A22:B22"/>
    <mergeCell ref="A29:B29"/>
    <mergeCell ref="A31:B31"/>
    <mergeCell ref="A32:B32"/>
    <mergeCell ref="A33:B33"/>
    <mergeCell ref="A39:B39"/>
    <mergeCell ref="A40:B40"/>
    <mergeCell ref="D42:G42"/>
    <mergeCell ref="A34:B34"/>
    <mergeCell ref="A35:B35"/>
    <mergeCell ref="A36:B36"/>
    <mergeCell ref="A37:B37"/>
    <mergeCell ref="A53:G53"/>
    <mergeCell ref="A44:B44"/>
    <mergeCell ref="A45:B45"/>
    <mergeCell ref="A46:B46"/>
    <mergeCell ref="A47:B47"/>
    <mergeCell ref="A52:E52"/>
    <mergeCell ref="A48:B48"/>
    <mergeCell ref="D48:G48"/>
    <mergeCell ref="D49:G49"/>
    <mergeCell ref="D50:G50"/>
    <mergeCell ref="A49:B49"/>
    <mergeCell ref="A50:B50"/>
    <mergeCell ref="A51:B51"/>
    <mergeCell ref="D40:G40"/>
    <mergeCell ref="A41:B41"/>
    <mergeCell ref="A42:B42"/>
    <mergeCell ref="A43:B43"/>
    <mergeCell ref="D43:G43"/>
    <mergeCell ref="D44:G44"/>
    <mergeCell ref="D45:G45"/>
    <mergeCell ref="H24:I24"/>
    <mergeCell ref="D27:G27"/>
    <mergeCell ref="A1:G1"/>
    <mergeCell ref="A2:G2"/>
    <mergeCell ref="A26:B26"/>
    <mergeCell ref="A27:B27"/>
    <mergeCell ref="A7:B11"/>
    <mergeCell ref="A16:B16"/>
    <mergeCell ref="A17:B17"/>
    <mergeCell ref="A18:B18"/>
  </mergeCells>
  <printOptions/>
  <pageMargins left="0.35433070866141736" right="0.1968503937007874" top="0.2755905511811024" bottom="0.1968503937007874" header="0.1968503937007874" footer="0.2362204724409449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P21" sqref="P21"/>
    </sheetView>
  </sheetViews>
  <sheetFormatPr defaultColWidth="9.00390625" defaultRowHeight="12.75"/>
  <cols>
    <col min="1" max="1" width="30.875" style="0" customWidth="1"/>
    <col min="2" max="2" width="7.375" style="0" customWidth="1"/>
    <col min="3" max="3" width="12.25390625" style="0" customWidth="1"/>
    <col min="4" max="4" width="14.25390625" style="0" customWidth="1"/>
    <col min="5" max="5" width="14.375" style="0" customWidth="1"/>
    <col min="6" max="6" width="8.75390625" style="0" customWidth="1"/>
    <col min="7" max="7" width="13.25390625" style="0" customWidth="1"/>
    <col min="9" max="9" width="15.25390625" style="0" customWidth="1"/>
  </cols>
  <sheetData>
    <row r="1" spans="1:9" ht="21" customHeight="1">
      <c r="A1" s="224" t="s">
        <v>122</v>
      </c>
      <c r="B1" s="225"/>
      <c r="C1" s="225"/>
      <c r="D1" s="225"/>
      <c r="E1" s="225"/>
      <c r="F1" s="225"/>
      <c r="G1" s="225"/>
      <c r="H1" s="225"/>
      <c r="I1" s="225"/>
    </row>
    <row r="2" spans="1:9" ht="23.25" customHeight="1">
      <c r="A2" s="411" t="s">
        <v>296</v>
      </c>
      <c r="B2" s="225"/>
      <c r="C2" s="225"/>
      <c r="D2" s="225"/>
      <c r="E2" s="225"/>
      <c r="F2" s="225"/>
      <c r="G2" s="225"/>
      <c r="H2" s="225"/>
      <c r="I2" s="225"/>
    </row>
    <row r="3" spans="1:9" ht="20.25">
      <c r="A3" s="581" t="s">
        <v>244</v>
      </c>
      <c r="B3" s="225"/>
      <c r="C3" s="225"/>
      <c r="D3" s="225"/>
      <c r="E3" s="225"/>
      <c r="F3" s="225"/>
      <c r="G3" s="225"/>
      <c r="H3" s="225"/>
      <c r="I3" s="225"/>
    </row>
    <row r="4" spans="1:9" ht="20.25" customHeight="1">
      <c r="A4" s="582" t="s">
        <v>216</v>
      </c>
      <c r="B4" s="225"/>
      <c r="C4" s="225"/>
      <c r="D4" s="225"/>
      <c r="E4" s="225"/>
      <c r="F4" s="225"/>
      <c r="G4" s="225"/>
      <c r="H4" s="225"/>
      <c r="I4" s="225"/>
    </row>
    <row r="5" spans="1:9" ht="18" customHeight="1" thickBot="1">
      <c r="A5" s="490" t="s">
        <v>248</v>
      </c>
      <c r="B5" s="583"/>
      <c r="C5" s="583"/>
      <c r="D5" s="583"/>
      <c r="E5" s="583"/>
      <c r="F5" s="583"/>
      <c r="G5" s="583"/>
      <c r="H5" s="583"/>
      <c r="I5" s="583"/>
    </row>
    <row r="6" spans="1:9" ht="28.5" customHeight="1">
      <c r="A6" s="575"/>
      <c r="B6" s="576" t="s">
        <v>9</v>
      </c>
      <c r="C6" s="578" t="s">
        <v>123</v>
      </c>
      <c r="D6" s="579"/>
      <c r="E6" s="579"/>
      <c r="F6" s="579"/>
      <c r="G6" s="579"/>
      <c r="H6" s="579"/>
      <c r="I6" s="580"/>
    </row>
    <row r="7" spans="1:9" ht="27.75" customHeight="1">
      <c r="A7" s="296"/>
      <c r="B7" s="264"/>
      <c r="C7" s="589" t="s">
        <v>116</v>
      </c>
      <c r="D7" s="273"/>
      <c r="E7" s="273"/>
      <c r="F7" s="273"/>
      <c r="G7" s="273"/>
      <c r="H7" s="273"/>
      <c r="I7" s="293"/>
    </row>
    <row r="8" spans="1:9" s="21" customFormat="1" ht="12" customHeight="1">
      <c r="A8" s="296"/>
      <c r="B8" s="264"/>
      <c r="C8" s="135" t="s">
        <v>0</v>
      </c>
      <c r="D8" s="239" t="s">
        <v>74</v>
      </c>
      <c r="E8" s="135" t="s">
        <v>3</v>
      </c>
      <c r="F8" s="295" t="s">
        <v>101</v>
      </c>
      <c r="G8" s="239" t="s">
        <v>5</v>
      </c>
      <c r="H8" s="295" t="s">
        <v>7</v>
      </c>
      <c r="I8" s="560"/>
    </row>
    <row r="9" spans="1:9" s="21" customFormat="1" ht="12" customHeight="1">
      <c r="A9" s="296"/>
      <c r="B9" s="264"/>
      <c r="C9" s="135" t="s">
        <v>1</v>
      </c>
      <c r="D9" s="239"/>
      <c r="E9" s="135" t="s">
        <v>30</v>
      </c>
      <c r="F9" s="295"/>
      <c r="G9" s="239"/>
      <c r="H9" s="295"/>
      <c r="I9" s="560"/>
    </row>
    <row r="10" spans="1:9" s="21" customFormat="1" ht="12" customHeight="1">
      <c r="A10" s="296"/>
      <c r="B10" s="264"/>
      <c r="C10" s="239" t="s">
        <v>2</v>
      </c>
      <c r="D10" s="239" t="s">
        <v>29</v>
      </c>
      <c r="E10" s="135" t="s">
        <v>31</v>
      </c>
      <c r="F10" s="295"/>
      <c r="G10" s="135" t="s">
        <v>6</v>
      </c>
      <c r="H10" s="239" t="s">
        <v>8</v>
      </c>
      <c r="I10" s="590"/>
    </row>
    <row r="11" spans="1:9" s="21" customFormat="1" ht="12" customHeight="1">
      <c r="A11" s="296"/>
      <c r="B11" s="264"/>
      <c r="C11" s="239"/>
      <c r="D11" s="239"/>
      <c r="E11" s="239" t="s">
        <v>4</v>
      </c>
      <c r="F11" s="295"/>
      <c r="G11" s="295" t="s">
        <v>186</v>
      </c>
      <c r="H11" s="239"/>
      <c r="I11" s="590"/>
    </row>
    <row r="12" spans="1:9" s="21" customFormat="1" ht="12" customHeight="1" thickBot="1">
      <c r="A12" s="441"/>
      <c r="B12" s="577"/>
      <c r="C12" s="584"/>
      <c r="D12" s="584"/>
      <c r="E12" s="402"/>
      <c r="F12" s="538"/>
      <c r="G12" s="538"/>
      <c r="H12" s="584"/>
      <c r="I12" s="591"/>
    </row>
    <row r="13" spans="1:9" s="21" customFormat="1" ht="16.5" customHeight="1" thickBot="1">
      <c r="A13" s="586" t="s">
        <v>132</v>
      </c>
      <c r="B13" s="587"/>
      <c r="C13" s="587"/>
      <c r="D13" s="587"/>
      <c r="E13" s="587"/>
      <c r="F13" s="587"/>
      <c r="G13" s="587"/>
      <c r="H13" s="587"/>
      <c r="I13" s="588"/>
    </row>
    <row r="14" spans="1:9" ht="18" customHeight="1">
      <c r="A14" s="112" t="s">
        <v>124</v>
      </c>
      <c r="B14" s="54" t="s">
        <v>25</v>
      </c>
      <c r="C14" s="85">
        <v>136.31</v>
      </c>
      <c r="D14" s="85">
        <v>163.83</v>
      </c>
      <c r="E14" s="85">
        <v>170.64</v>
      </c>
      <c r="F14" s="85">
        <v>191.35</v>
      </c>
      <c r="G14" s="85">
        <v>191.35</v>
      </c>
      <c r="H14" s="512">
        <v>198.16</v>
      </c>
      <c r="I14" s="585"/>
    </row>
    <row r="15" spans="1:9" ht="18" customHeight="1">
      <c r="A15" s="113" t="s">
        <v>125</v>
      </c>
      <c r="B15" s="115" t="s">
        <v>25</v>
      </c>
      <c r="C15" s="74">
        <v>315.2</v>
      </c>
      <c r="D15" s="74">
        <v>328.96</v>
      </c>
      <c r="E15" s="74">
        <v>335.77</v>
      </c>
      <c r="F15" s="74">
        <v>349.53</v>
      </c>
      <c r="G15" s="74">
        <v>349.53</v>
      </c>
      <c r="H15" s="262">
        <v>363.29</v>
      </c>
      <c r="I15" s="331"/>
    </row>
    <row r="16" spans="1:9" ht="18" customHeight="1">
      <c r="A16" s="113" t="s">
        <v>126</v>
      </c>
      <c r="B16" s="115" t="s">
        <v>25</v>
      </c>
      <c r="C16" s="74">
        <v>266.97</v>
      </c>
      <c r="D16" s="74">
        <v>280.73</v>
      </c>
      <c r="E16" s="74">
        <v>287.67</v>
      </c>
      <c r="F16" s="74">
        <v>301.44</v>
      </c>
      <c r="G16" s="74">
        <v>301.44</v>
      </c>
      <c r="H16" s="262">
        <v>315.2</v>
      </c>
      <c r="I16" s="331"/>
    </row>
    <row r="17" spans="1:9" ht="18" customHeight="1">
      <c r="A17" s="113" t="s">
        <v>127</v>
      </c>
      <c r="B17" s="115" t="s">
        <v>25</v>
      </c>
      <c r="C17" s="74">
        <v>253.21</v>
      </c>
      <c r="D17" s="74">
        <v>266.97</v>
      </c>
      <c r="E17" s="74">
        <v>273.91</v>
      </c>
      <c r="F17" s="74">
        <v>287.67</v>
      </c>
      <c r="G17" s="74">
        <v>287.67</v>
      </c>
      <c r="H17" s="262">
        <v>301.44</v>
      </c>
      <c r="I17" s="331"/>
    </row>
    <row r="18" spans="1:9" ht="18" customHeight="1">
      <c r="A18" s="113" t="s">
        <v>206</v>
      </c>
      <c r="B18" s="115" t="s">
        <v>25</v>
      </c>
      <c r="C18" s="74">
        <v>253.21</v>
      </c>
      <c r="D18" s="74">
        <v>266.97</v>
      </c>
      <c r="E18" s="74">
        <v>273.91</v>
      </c>
      <c r="F18" s="74">
        <v>287.67</v>
      </c>
      <c r="G18" s="74">
        <v>287.67</v>
      </c>
      <c r="H18" s="262">
        <v>301.44</v>
      </c>
      <c r="I18" s="331"/>
    </row>
    <row r="19" spans="1:9" ht="18" customHeight="1">
      <c r="A19" s="113" t="s">
        <v>128</v>
      </c>
      <c r="B19" s="115" t="s">
        <v>25</v>
      </c>
      <c r="C19" s="74">
        <v>88.08</v>
      </c>
      <c r="D19" s="74">
        <v>92.22</v>
      </c>
      <c r="E19" s="74">
        <v>97.7</v>
      </c>
      <c r="F19" s="74">
        <v>105.98</v>
      </c>
      <c r="G19" s="74">
        <v>105.98</v>
      </c>
      <c r="H19" s="262">
        <v>112.79</v>
      </c>
      <c r="I19" s="331"/>
    </row>
    <row r="20" spans="1:9" ht="18" customHeight="1">
      <c r="A20" s="113" t="s">
        <v>129</v>
      </c>
      <c r="B20" s="115" t="s">
        <v>25</v>
      </c>
      <c r="C20" s="74">
        <v>88.08</v>
      </c>
      <c r="D20" s="74">
        <v>92.22</v>
      </c>
      <c r="E20" s="74">
        <v>97.7</v>
      </c>
      <c r="F20" s="74">
        <v>105.98</v>
      </c>
      <c r="G20" s="74">
        <v>105.98</v>
      </c>
      <c r="H20" s="262">
        <v>112.79</v>
      </c>
      <c r="I20" s="331"/>
    </row>
    <row r="21" spans="1:9" ht="23.25" thickBot="1">
      <c r="A21" s="114" t="s">
        <v>130</v>
      </c>
      <c r="B21" s="116" t="s">
        <v>25</v>
      </c>
      <c r="C21" s="75">
        <v>144.46</v>
      </c>
      <c r="D21" s="75">
        <v>161.02</v>
      </c>
      <c r="E21" s="75">
        <v>166.5</v>
      </c>
      <c r="F21" s="75">
        <v>184.4</v>
      </c>
      <c r="G21" s="75">
        <v>184.4</v>
      </c>
      <c r="H21" s="505">
        <v>192.68</v>
      </c>
      <c r="I21" s="594"/>
    </row>
    <row r="22" spans="1:9" ht="15.75" customHeight="1" thickBot="1">
      <c r="A22" s="596" t="s">
        <v>131</v>
      </c>
      <c r="B22" s="597"/>
      <c r="C22" s="597"/>
      <c r="D22" s="597"/>
      <c r="E22" s="597"/>
      <c r="F22" s="597"/>
      <c r="G22" s="597"/>
      <c r="H22" s="597"/>
      <c r="I22" s="598"/>
    </row>
    <row r="23" spans="1:9" s="158" customFormat="1" ht="15.75" customHeight="1" thickBot="1">
      <c r="A23" s="157"/>
      <c r="B23" s="132" t="s">
        <v>143</v>
      </c>
      <c r="C23" s="592" t="s">
        <v>140</v>
      </c>
      <c r="D23" s="593"/>
      <c r="E23" s="592" t="s">
        <v>141</v>
      </c>
      <c r="F23" s="593"/>
      <c r="G23" s="593"/>
      <c r="H23" s="592" t="s">
        <v>142</v>
      </c>
      <c r="I23" s="599"/>
    </row>
    <row r="24" spans="1:9" ht="15.75" customHeight="1">
      <c r="A24" s="156" t="s">
        <v>133</v>
      </c>
      <c r="B24" s="121" t="s">
        <v>25</v>
      </c>
      <c r="C24" s="321">
        <v>267.37</v>
      </c>
      <c r="D24" s="321"/>
      <c r="E24" s="321">
        <v>283.4</v>
      </c>
      <c r="F24" s="321"/>
      <c r="G24" s="321"/>
      <c r="H24" s="321">
        <v>304.78</v>
      </c>
      <c r="I24" s="595"/>
    </row>
    <row r="25" spans="1:9" ht="15.75" customHeight="1">
      <c r="A25" s="113" t="s">
        <v>134</v>
      </c>
      <c r="B25" s="115" t="s">
        <v>25</v>
      </c>
      <c r="C25" s="262">
        <v>604.04</v>
      </c>
      <c r="D25" s="262"/>
      <c r="E25" s="262">
        <v>641.45</v>
      </c>
      <c r="F25" s="262"/>
      <c r="G25" s="262"/>
      <c r="H25" s="262">
        <v>734.97</v>
      </c>
      <c r="I25" s="331"/>
    </row>
    <row r="26" spans="1:9" ht="15.75" customHeight="1">
      <c r="A26" s="113" t="s">
        <v>135</v>
      </c>
      <c r="B26" s="115" t="s">
        <v>25</v>
      </c>
      <c r="C26" s="262">
        <v>241.98</v>
      </c>
      <c r="D26" s="262"/>
      <c r="E26" s="262">
        <v>267.37</v>
      </c>
      <c r="F26" s="262"/>
      <c r="G26" s="262"/>
      <c r="H26" s="262">
        <v>283.4</v>
      </c>
      <c r="I26" s="331"/>
    </row>
    <row r="27" spans="1:9" ht="15.75" customHeight="1">
      <c r="A27" s="113" t="s">
        <v>136</v>
      </c>
      <c r="B27" s="115" t="s">
        <v>25</v>
      </c>
      <c r="C27" s="262">
        <v>239.31</v>
      </c>
      <c r="D27" s="262"/>
      <c r="E27" s="262">
        <v>291.42</v>
      </c>
      <c r="F27" s="262"/>
      <c r="G27" s="262"/>
      <c r="H27" s="262">
        <v>332.83</v>
      </c>
      <c r="I27" s="331"/>
    </row>
    <row r="28" spans="1:9" ht="15.75" customHeight="1">
      <c r="A28" s="113" t="s">
        <v>137</v>
      </c>
      <c r="B28" s="115" t="s">
        <v>25</v>
      </c>
      <c r="C28" s="262">
        <v>698.9</v>
      </c>
      <c r="D28" s="262"/>
      <c r="E28" s="262">
        <v>755.01</v>
      </c>
      <c r="F28" s="262"/>
      <c r="G28" s="262"/>
      <c r="H28" s="262">
        <v>824.48</v>
      </c>
      <c r="I28" s="331"/>
    </row>
    <row r="29" spans="1:9" ht="15.75" customHeight="1">
      <c r="A29" s="113" t="s">
        <v>138</v>
      </c>
      <c r="B29" s="115" t="s">
        <v>25</v>
      </c>
      <c r="C29" s="262"/>
      <c r="D29" s="262"/>
      <c r="E29" s="262"/>
      <c r="F29" s="262"/>
      <c r="G29" s="262"/>
      <c r="H29" s="262">
        <v>340.85</v>
      </c>
      <c r="I29" s="331"/>
    </row>
    <row r="30" spans="1:9" ht="15.75" customHeight="1" thickBot="1">
      <c r="A30" s="114" t="s">
        <v>139</v>
      </c>
      <c r="B30" s="116" t="s">
        <v>25</v>
      </c>
      <c r="C30" s="505"/>
      <c r="D30" s="505"/>
      <c r="E30" s="505"/>
      <c r="F30" s="505"/>
      <c r="G30" s="505"/>
      <c r="H30" s="505">
        <v>163.16</v>
      </c>
      <c r="I30" s="594"/>
    </row>
    <row r="32" spans="1:9" ht="12" customHeight="1">
      <c r="A32" s="342" t="s">
        <v>24</v>
      </c>
      <c r="B32" s="555"/>
      <c r="C32" s="555"/>
      <c r="D32" s="555"/>
      <c r="E32" s="555"/>
      <c r="F32" s="555"/>
      <c r="G32" s="555"/>
      <c r="H32" s="555"/>
      <c r="I32" s="555"/>
    </row>
    <row r="33" spans="1:9" ht="37.5" customHeight="1">
      <c r="A33" s="342" t="s">
        <v>96</v>
      </c>
      <c r="B33" s="376"/>
      <c r="C33" s="376"/>
      <c r="D33" s="376"/>
      <c r="E33" s="376"/>
      <c r="F33" s="376"/>
      <c r="G33" s="376"/>
      <c r="H33" s="376"/>
      <c r="I33" s="376"/>
    </row>
  </sheetData>
  <sheetProtection/>
  <mergeCells count="54">
    <mergeCell ref="A32:I32"/>
    <mergeCell ref="A33:I33"/>
    <mergeCell ref="E27:G27"/>
    <mergeCell ref="E28:G28"/>
    <mergeCell ref="E29:G29"/>
    <mergeCell ref="E30:G30"/>
    <mergeCell ref="H29:I29"/>
    <mergeCell ref="H30:I30"/>
    <mergeCell ref="C29:D29"/>
    <mergeCell ref="C30:D30"/>
    <mergeCell ref="C25:D25"/>
    <mergeCell ref="C26:D26"/>
    <mergeCell ref="C27:D27"/>
    <mergeCell ref="C28:D28"/>
    <mergeCell ref="E25:G25"/>
    <mergeCell ref="E26:G26"/>
    <mergeCell ref="E11:E12"/>
    <mergeCell ref="H25:I25"/>
    <mergeCell ref="H26:I26"/>
    <mergeCell ref="H27:I27"/>
    <mergeCell ref="H28:I28"/>
    <mergeCell ref="H20:I20"/>
    <mergeCell ref="H21:I21"/>
    <mergeCell ref="H24:I24"/>
    <mergeCell ref="A22:I22"/>
    <mergeCell ref="H23:I23"/>
    <mergeCell ref="C23:D23"/>
    <mergeCell ref="C24:D24"/>
    <mergeCell ref="E24:G24"/>
    <mergeCell ref="H16:I16"/>
    <mergeCell ref="H17:I17"/>
    <mergeCell ref="H18:I18"/>
    <mergeCell ref="H19:I19"/>
    <mergeCell ref="E23:G23"/>
    <mergeCell ref="H14:I14"/>
    <mergeCell ref="H15:I15"/>
    <mergeCell ref="A13:I13"/>
    <mergeCell ref="C7:I7"/>
    <mergeCell ref="D8:D9"/>
    <mergeCell ref="D10:D12"/>
    <mergeCell ref="F8:F12"/>
    <mergeCell ref="G8:G9"/>
    <mergeCell ref="H8:I9"/>
    <mergeCell ref="H10:I12"/>
    <mergeCell ref="G11:G12"/>
    <mergeCell ref="A2:I2"/>
    <mergeCell ref="A1:I1"/>
    <mergeCell ref="A6:A12"/>
    <mergeCell ref="B6:B12"/>
    <mergeCell ref="C6:I6"/>
    <mergeCell ref="A3:I3"/>
    <mergeCell ref="A4:I4"/>
    <mergeCell ref="A5:I5"/>
    <mergeCell ref="C10:C12"/>
  </mergeCells>
  <printOptions/>
  <pageMargins left="0.75" right="0.75" top="1" bottom="1" header="0.5" footer="0.5"/>
  <pageSetup fitToHeight="1" fitToWidth="1"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N13" sqref="N13"/>
    </sheetView>
  </sheetViews>
  <sheetFormatPr defaultColWidth="9.00390625" defaultRowHeight="12.75"/>
  <cols>
    <col min="2" max="2" width="28.75390625" style="0" customWidth="1"/>
    <col min="3" max="3" width="5.875" style="0" customWidth="1"/>
    <col min="4" max="4" width="9.25390625" style="0" customWidth="1"/>
    <col min="5" max="5" width="10.75390625" style="0" customWidth="1"/>
    <col min="6" max="6" width="11.875" style="0" customWidth="1"/>
    <col min="7" max="7" width="10.125" style="0" customWidth="1"/>
    <col min="8" max="8" width="12.375" style="0" customWidth="1"/>
    <col min="9" max="9" width="12.00390625" style="0" customWidth="1"/>
    <col min="10" max="10" width="12.25390625" style="0" customWidth="1"/>
  </cols>
  <sheetData>
    <row r="1" spans="1:10" ht="26.25" customHeight="1">
      <c r="A1" s="224" t="s">
        <v>122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23.25" customHeight="1">
      <c r="A2" s="411" t="s">
        <v>296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20.25">
      <c r="A3" s="581" t="s">
        <v>244</v>
      </c>
      <c r="B3" s="610"/>
      <c r="C3" s="610"/>
      <c r="D3" s="610"/>
      <c r="E3" s="610"/>
      <c r="F3" s="610"/>
      <c r="G3" s="610"/>
      <c r="H3" s="610"/>
      <c r="I3" s="610"/>
      <c r="J3" s="610"/>
    </row>
    <row r="4" spans="1:10" ht="20.25" customHeight="1">
      <c r="A4" s="582" t="s">
        <v>216</v>
      </c>
      <c r="B4" s="610"/>
      <c r="C4" s="610"/>
      <c r="D4" s="610"/>
      <c r="E4" s="610"/>
      <c r="F4" s="610"/>
      <c r="G4" s="610"/>
      <c r="H4" s="610"/>
      <c r="I4" s="610"/>
      <c r="J4" s="610"/>
    </row>
    <row r="5" spans="1:10" ht="20.25" customHeight="1" thickBot="1">
      <c r="A5" s="490" t="s">
        <v>248</v>
      </c>
      <c r="B5" s="583"/>
      <c r="C5" s="583"/>
      <c r="D5" s="583"/>
      <c r="E5" s="583"/>
      <c r="F5" s="583"/>
      <c r="G5" s="583"/>
      <c r="H5" s="583"/>
      <c r="I5" s="583"/>
      <c r="J5" s="583"/>
    </row>
    <row r="6" spans="1:10" ht="27" customHeight="1">
      <c r="A6" s="613" t="s">
        <v>97</v>
      </c>
      <c r="B6" s="614"/>
      <c r="C6" s="621" t="s">
        <v>75</v>
      </c>
      <c r="D6" s="621"/>
      <c r="E6" s="622"/>
      <c r="F6" s="622"/>
      <c r="G6" s="622"/>
      <c r="H6" s="622"/>
      <c r="I6" s="622"/>
      <c r="J6" s="585"/>
    </row>
    <row r="7" spans="1:10" ht="22.5" customHeight="1">
      <c r="A7" s="615"/>
      <c r="B7" s="273"/>
      <c r="C7" s="294" t="s">
        <v>9</v>
      </c>
      <c r="D7" s="294" t="s">
        <v>113</v>
      </c>
      <c r="E7" s="623" t="s">
        <v>116</v>
      </c>
      <c r="F7" s="623"/>
      <c r="G7" s="623"/>
      <c r="H7" s="624"/>
      <c r="I7" s="624"/>
      <c r="J7" s="625"/>
    </row>
    <row r="8" spans="1:10" ht="12.75" customHeight="1">
      <c r="A8" s="615"/>
      <c r="B8" s="273"/>
      <c r="C8" s="295"/>
      <c r="D8" s="611"/>
      <c r="E8" s="303" t="s">
        <v>84</v>
      </c>
      <c r="F8" s="273"/>
      <c r="G8" s="239" t="s">
        <v>187</v>
      </c>
      <c r="H8" s="273"/>
      <c r="I8" s="295" t="s">
        <v>115</v>
      </c>
      <c r="J8" s="293"/>
    </row>
    <row r="9" spans="1:10" ht="12.75">
      <c r="A9" s="615"/>
      <c r="B9" s="273"/>
      <c r="C9" s="295"/>
      <c r="D9" s="611"/>
      <c r="E9" s="273"/>
      <c r="F9" s="273"/>
      <c r="G9" s="273"/>
      <c r="H9" s="273"/>
      <c r="I9" s="273"/>
      <c r="J9" s="293"/>
    </row>
    <row r="10" spans="1:10" ht="12.75">
      <c r="A10" s="615"/>
      <c r="B10" s="273"/>
      <c r="C10" s="295"/>
      <c r="D10" s="611"/>
      <c r="E10" s="273"/>
      <c r="F10" s="273"/>
      <c r="G10" s="273"/>
      <c r="H10" s="273"/>
      <c r="I10" s="273"/>
      <c r="J10" s="293"/>
    </row>
    <row r="11" spans="1:10" ht="35.25" customHeight="1" thickBot="1">
      <c r="A11" s="616"/>
      <c r="B11" s="402"/>
      <c r="C11" s="612"/>
      <c r="D11" s="612"/>
      <c r="E11" s="136" t="s">
        <v>213</v>
      </c>
      <c r="F11" s="137" t="s">
        <v>114</v>
      </c>
      <c r="G11" s="136" t="s">
        <v>214</v>
      </c>
      <c r="H11" s="137" t="s">
        <v>114</v>
      </c>
      <c r="I11" s="136" t="s">
        <v>213</v>
      </c>
      <c r="J11" s="138" t="s">
        <v>114</v>
      </c>
    </row>
    <row r="12" spans="1:10" ht="24" customHeight="1">
      <c r="A12" s="608" t="s">
        <v>63</v>
      </c>
      <c r="B12" s="609"/>
      <c r="C12" s="131" t="s">
        <v>25</v>
      </c>
      <c r="D12" s="618" t="s">
        <v>85</v>
      </c>
      <c r="E12" s="619"/>
      <c r="F12" s="619"/>
      <c r="G12" s="619"/>
      <c r="H12" s="619"/>
      <c r="I12" s="619"/>
      <c r="J12" s="620"/>
    </row>
    <row r="13" spans="1:10" ht="21.75" customHeight="1">
      <c r="A13" s="232" t="s">
        <v>64</v>
      </c>
      <c r="B13" s="233"/>
      <c r="C13" s="30" t="s">
        <v>25</v>
      </c>
      <c r="D13" s="64"/>
      <c r="E13" s="65">
        <v>138.51</v>
      </c>
      <c r="F13" s="65">
        <v>109.45</v>
      </c>
      <c r="G13" s="65">
        <v>153.43</v>
      </c>
      <c r="H13" s="65">
        <v>124.76</v>
      </c>
      <c r="I13" s="65">
        <v>169.89</v>
      </c>
      <c r="J13" s="66">
        <v>142</v>
      </c>
    </row>
    <row r="14" spans="1:10" ht="22.5" customHeight="1">
      <c r="A14" s="232" t="s">
        <v>195</v>
      </c>
      <c r="B14" s="233"/>
      <c r="C14" s="30" t="s">
        <v>25</v>
      </c>
      <c r="D14" s="64"/>
      <c r="E14" s="74">
        <v>135.8</v>
      </c>
      <c r="F14" s="74">
        <v>103.45</v>
      </c>
      <c r="G14" s="74">
        <v>148.39</v>
      </c>
      <c r="H14" s="74">
        <v>117.59</v>
      </c>
      <c r="I14" s="74">
        <v>162.53</v>
      </c>
      <c r="J14" s="78">
        <v>133.86</v>
      </c>
    </row>
    <row r="15" spans="1:10" ht="21" customHeight="1">
      <c r="A15" s="232" t="s">
        <v>65</v>
      </c>
      <c r="B15" s="233"/>
      <c r="C15" s="30" t="s">
        <v>25</v>
      </c>
      <c r="D15" s="64"/>
      <c r="E15" s="387">
        <v>80.78</v>
      </c>
      <c r="F15" s="617"/>
      <c r="G15" s="617"/>
      <c r="H15" s="617"/>
      <c r="I15" s="617"/>
      <c r="J15" s="467"/>
    </row>
    <row r="16" spans="1:10" ht="26.25" customHeight="1">
      <c r="A16" s="232" t="s">
        <v>66</v>
      </c>
      <c r="B16" s="233"/>
      <c r="C16" s="30" t="s">
        <v>25</v>
      </c>
      <c r="D16" s="64"/>
      <c r="E16" s="65">
        <v>91.05</v>
      </c>
      <c r="F16" s="65">
        <v>66.64</v>
      </c>
      <c r="G16" s="65">
        <v>98.41</v>
      </c>
      <c r="H16" s="65">
        <v>75.16</v>
      </c>
      <c r="I16" s="65">
        <v>108.68</v>
      </c>
      <c r="J16" s="66">
        <v>86.4</v>
      </c>
    </row>
    <row r="17" spans="1:10" ht="23.25" customHeight="1">
      <c r="A17" s="232" t="s">
        <v>67</v>
      </c>
      <c r="B17" s="233"/>
      <c r="C17" s="30" t="s">
        <v>25</v>
      </c>
      <c r="D17" s="64"/>
      <c r="E17" s="65">
        <v>91.05</v>
      </c>
      <c r="F17" s="65">
        <v>66.45</v>
      </c>
      <c r="G17" s="65">
        <v>98.41</v>
      </c>
      <c r="H17" s="65">
        <v>75.16</v>
      </c>
      <c r="I17" s="65">
        <v>108.68</v>
      </c>
      <c r="J17" s="66">
        <v>86.4</v>
      </c>
    </row>
    <row r="18" spans="1:10" ht="22.5" customHeight="1">
      <c r="A18" s="232" t="s">
        <v>68</v>
      </c>
      <c r="B18" s="233"/>
      <c r="C18" s="30" t="s">
        <v>25</v>
      </c>
      <c r="D18" s="64">
        <v>38.55</v>
      </c>
      <c r="E18" s="65"/>
      <c r="F18" s="65"/>
      <c r="G18" s="65"/>
      <c r="H18" s="65"/>
      <c r="I18" s="65"/>
      <c r="J18" s="66"/>
    </row>
    <row r="19" spans="1:10" ht="20.25" customHeight="1">
      <c r="A19" s="232" t="s">
        <v>69</v>
      </c>
      <c r="B19" s="233"/>
      <c r="C19" s="30" t="s">
        <v>25</v>
      </c>
      <c r="D19" s="64"/>
      <c r="E19" s="65">
        <v>147.61</v>
      </c>
      <c r="F19" s="65">
        <v>137.73</v>
      </c>
      <c r="G19" s="65">
        <v>169.31</v>
      </c>
      <c r="H19" s="65">
        <v>160.59</v>
      </c>
      <c r="I19" s="65">
        <v>184.62</v>
      </c>
      <c r="J19" s="66">
        <v>177.25</v>
      </c>
    </row>
    <row r="20" spans="1:10" ht="23.25" customHeight="1">
      <c r="A20" s="232" t="s">
        <v>70</v>
      </c>
      <c r="B20" s="233"/>
      <c r="C20" s="30" t="s">
        <v>25</v>
      </c>
      <c r="D20" s="64"/>
      <c r="E20" s="65">
        <v>126.11</v>
      </c>
      <c r="F20" s="65">
        <v>115.84</v>
      </c>
      <c r="G20" s="65">
        <v>144.9</v>
      </c>
      <c r="H20" s="65">
        <v>135.6</v>
      </c>
      <c r="I20" s="65">
        <v>156.53</v>
      </c>
      <c r="J20" s="66">
        <v>150.33</v>
      </c>
    </row>
    <row r="21" spans="1:10" ht="12.75">
      <c r="A21" s="232" t="s">
        <v>71</v>
      </c>
      <c r="B21" s="233"/>
      <c r="C21" s="30" t="s">
        <v>25</v>
      </c>
      <c r="D21" s="64"/>
      <c r="E21" s="387">
        <v>48.1</v>
      </c>
      <c r="F21" s="459"/>
      <c r="G21" s="387">
        <v>48.1</v>
      </c>
      <c r="H21" s="459"/>
      <c r="I21" s="65"/>
      <c r="J21" s="66"/>
    </row>
    <row r="22" spans="1:10" ht="21" customHeight="1">
      <c r="A22" s="232" t="s">
        <v>72</v>
      </c>
      <c r="B22" s="233"/>
      <c r="C22" s="30" t="s">
        <v>25</v>
      </c>
      <c r="D22" s="64"/>
      <c r="E22" s="65"/>
      <c r="F22" s="65"/>
      <c r="G22" s="65"/>
      <c r="H22" s="65"/>
      <c r="I22" s="387">
        <v>54.78</v>
      </c>
      <c r="J22" s="467"/>
    </row>
    <row r="23" spans="1:10" ht="22.5" customHeight="1" thickBot="1">
      <c r="A23" s="275" t="s">
        <v>73</v>
      </c>
      <c r="B23" s="276"/>
      <c r="C23" s="31" t="s">
        <v>25</v>
      </c>
      <c r="D23" s="67">
        <v>332.93</v>
      </c>
      <c r="E23" s="60"/>
      <c r="F23" s="60"/>
      <c r="G23" s="60"/>
      <c r="H23" s="60"/>
      <c r="I23" s="60"/>
      <c r="J23" s="69"/>
    </row>
    <row r="24" spans="1:10" ht="22.5" customHeight="1" thickBot="1">
      <c r="A24" s="601" t="s">
        <v>207</v>
      </c>
      <c r="B24" s="627"/>
      <c r="C24" s="627"/>
      <c r="D24" s="627"/>
      <c r="E24" s="627"/>
      <c r="F24" s="627"/>
      <c r="G24" s="627"/>
      <c r="H24" s="627"/>
      <c r="I24" s="627"/>
      <c r="J24" s="628"/>
    </row>
    <row r="25" spans="1:10" ht="27" customHeight="1" thickBot="1">
      <c r="A25" s="604" t="s">
        <v>97</v>
      </c>
      <c r="B25" s="605"/>
      <c r="C25" s="133" t="s">
        <v>9</v>
      </c>
      <c r="D25" s="606" t="s">
        <v>113</v>
      </c>
      <c r="E25" s="629"/>
      <c r="F25" s="592" t="s">
        <v>196</v>
      </c>
      <c r="G25" s="592"/>
      <c r="H25" s="592"/>
      <c r="I25" s="592" t="s">
        <v>197</v>
      </c>
      <c r="J25" s="599"/>
    </row>
    <row r="26" spans="1:10" ht="22.5" customHeight="1">
      <c r="A26" s="318" t="s">
        <v>198</v>
      </c>
      <c r="B26" s="636"/>
      <c r="C26" s="121" t="str">
        <f>C23</f>
        <v>шт.</v>
      </c>
      <c r="D26" s="321"/>
      <c r="E26" s="321"/>
      <c r="F26" s="630">
        <v>681.36</v>
      </c>
      <c r="G26" s="631"/>
      <c r="H26" s="632"/>
      <c r="I26" s="630">
        <v>630.59</v>
      </c>
      <c r="J26" s="428"/>
    </row>
    <row r="27" spans="1:10" ht="22.5" customHeight="1">
      <c r="A27" s="232" t="s">
        <v>199</v>
      </c>
      <c r="B27" s="637"/>
      <c r="C27" s="115" t="str">
        <f>C26</f>
        <v>шт.</v>
      </c>
      <c r="D27" s="262">
        <v>154.17</v>
      </c>
      <c r="E27" s="262"/>
      <c r="F27" s="334"/>
      <c r="G27" s="392"/>
      <c r="H27" s="633"/>
      <c r="I27" s="334"/>
      <c r="J27" s="389"/>
    </row>
    <row r="28" spans="1:10" ht="22.5" customHeight="1" thickBot="1">
      <c r="A28" s="275" t="s">
        <v>200</v>
      </c>
      <c r="B28" s="638"/>
      <c r="C28" s="116" t="str">
        <f>C27</f>
        <v>шт.</v>
      </c>
      <c r="D28" s="505">
        <v>170.74</v>
      </c>
      <c r="E28" s="505"/>
      <c r="F28" s="634"/>
      <c r="G28" s="398"/>
      <c r="H28" s="635"/>
      <c r="I28" s="634"/>
      <c r="J28" s="436"/>
    </row>
    <row r="29" spans="1:10" ht="22.5" customHeight="1" thickBot="1">
      <c r="A29" s="128"/>
      <c r="B29" s="129"/>
      <c r="C29" s="129"/>
      <c r="D29" s="129"/>
      <c r="E29" s="129"/>
      <c r="F29" s="129"/>
      <c r="G29" s="129"/>
      <c r="H29" s="129"/>
      <c r="I29" s="129"/>
      <c r="J29" s="130"/>
    </row>
    <row r="30" spans="1:10" ht="23.25" customHeight="1" thickBot="1">
      <c r="A30" s="601" t="s">
        <v>117</v>
      </c>
      <c r="B30" s="602"/>
      <c r="C30" s="602"/>
      <c r="D30" s="602"/>
      <c r="E30" s="602"/>
      <c r="F30" s="602"/>
      <c r="G30" s="602"/>
      <c r="H30" s="602"/>
      <c r="I30" s="602"/>
      <c r="J30" s="603"/>
    </row>
    <row r="31" spans="1:10" ht="25.5" customHeight="1" thickBot="1">
      <c r="A31" s="604" t="s">
        <v>97</v>
      </c>
      <c r="B31" s="605"/>
      <c r="C31" s="133" t="s">
        <v>9</v>
      </c>
      <c r="D31" s="606" t="s">
        <v>118</v>
      </c>
      <c r="E31" s="592"/>
      <c r="F31" s="592"/>
      <c r="G31" s="592"/>
      <c r="H31" s="592"/>
      <c r="I31" s="592"/>
      <c r="J31" s="607"/>
    </row>
    <row r="32" spans="1:10" ht="18" customHeight="1">
      <c r="A32" s="318" t="s">
        <v>119</v>
      </c>
      <c r="B32" s="319"/>
      <c r="C32" s="131" t="s">
        <v>25</v>
      </c>
      <c r="D32" s="600">
        <v>114.09</v>
      </c>
      <c r="E32" s="524"/>
      <c r="F32" s="524"/>
      <c r="G32" s="524"/>
      <c r="H32" s="524"/>
      <c r="I32" s="524"/>
      <c r="J32" s="595"/>
    </row>
    <row r="33" spans="1:10" ht="27.75" customHeight="1">
      <c r="A33" s="232" t="s">
        <v>188</v>
      </c>
      <c r="B33" s="233"/>
      <c r="C33" s="30" t="s">
        <v>25</v>
      </c>
      <c r="D33" s="271">
        <v>161.12</v>
      </c>
      <c r="E33" s="264"/>
      <c r="F33" s="264"/>
      <c r="G33" s="264"/>
      <c r="H33" s="264"/>
      <c r="I33" s="264"/>
      <c r="J33" s="331"/>
    </row>
    <row r="34" spans="1:10" ht="29.25" customHeight="1">
      <c r="A34" s="232" t="s">
        <v>189</v>
      </c>
      <c r="B34" s="233"/>
      <c r="C34" s="30" t="s">
        <v>25</v>
      </c>
      <c r="D34" s="271">
        <v>179.02</v>
      </c>
      <c r="E34" s="264"/>
      <c r="F34" s="264"/>
      <c r="G34" s="264"/>
      <c r="H34" s="264"/>
      <c r="I34" s="264"/>
      <c r="J34" s="331"/>
    </row>
    <row r="35" spans="1:10" ht="14.25" customHeight="1">
      <c r="A35" s="232" t="s">
        <v>190</v>
      </c>
      <c r="B35" s="233"/>
      <c r="C35" s="30" t="s">
        <v>25</v>
      </c>
      <c r="D35" s="271">
        <v>89.51</v>
      </c>
      <c r="E35" s="264"/>
      <c r="F35" s="264"/>
      <c r="G35" s="264"/>
      <c r="H35" s="264"/>
      <c r="I35" s="264"/>
      <c r="J35" s="331"/>
    </row>
    <row r="36" spans="1:10" ht="20.25" customHeight="1">
      <c r="A36" s="232" t="s">
        <v>191</v>
      </c>
      <c r="B36" s="233"/>
      <c r="C36" s="30" t="s">
        <v>25</v>
      </c>
      <c r="D36" s="271">
        <v>43.29</v>
      </c>
      <c r="E36" s="264"/>
      <c r="F36" s="264"/>
      <c r="G36" s="264"/>
      <c r="H36" s="264"/>
      <c r="I36" s="264"/>
      <c r="J36" s="331"/>
    </row>
    <row r="37" spans="1:10" ht="22.5" customHeight="1">
      <c r="A37" s="232" t="s">
        <v>192</v>
      </c>
      <c r="B37" s="233"/>
      <c r="C37" s="30" t="s">
        <v>25</v>
      </c>
      <c r="D37" s="271">
        <v>45.42</v>
      </c>
      <c r="E37" s="264"/>
      <c r="F37" s="264"/>
      <c r="G37" s="264"/>
      <c r="H37" s="264"/>
      <c r="I37" s="264"/>
      <c r="J37" s="331"/>
    </row>
    <row r="38" spans="1:10" ht="22.5" customHeight="1">
      <c r="A38" s="232" t="s">
        <v>193</v>
      </c>
      <c r="B38" s="233"/>
      <c r="C38" s="30" t="str">
        <f>C37</f>
        <v>шт.</v>
      </c>
      <c r="D38" s="271">
        <v>43.29</v>
      </c>
      <c r="E38" s="264"/>
      <c r="F38" s="264"/>
      <c r="G38" s="264"/>
      <c r="H38" s="264"/>
      <c r="I38" s="264"/>
      <c r="J38" s="331"/>
    </row>
    <row r="39" spans="1:10" ht="22.5" customHeight="1">
      <c r="A39" s="232" t="s">
        <v>194</v>
      </c>
      <c r="B39" s="233"/>
      <c r="C39" s="30" t="str">
        <f>C38</f>
        <v>шт.</v>
      </c>
      <c r="D39" s="271">
        <v>45.42</v>
      </c>
      <c r="E39" s="264"/>
      <c r="F39" s="264"/>
      <c r="G39" s="264"/>
      <c r="H39" s="264"/>
      <c r="I39" s="264"/>
      <c r="J39" s="331"/>
    </row>
    <row r="40" spans="1:10" ht="22.5" customHeight="1">
      <c r="A40" s="232" t="s">
        <v>120</v>
      </c>
      <c r="B40" s="233"/>
      <c r="C40" s="30" t="str">
        <f>C39</f>
        <v>шт.</v>
      </c>
      <c r="D40" s="271">
        <v>88.37</v>
      </c>
      <c r="E40" s="264"/>
      <c r="F40" s="264"/>
      <c r="G40" s="264"/>
      <c r="H40" s="264"/>
      <c r="I40" s="264"/>
      <c r="J40" s="331"/>
    </row>
    <row r="41" spans="1:10" ht="22.5" customHeight="1" thickBot="1">
      <c r="A41" s="275" t="s">
        <v>121</v>
      </c>
      <c r="B41" s="276"/>
      <c r="C41" s="31" t="str">
        <f>C40</f>
        <v>шт.</v>
      </c>
      <c r="D41" s="626">
        <v>3.47</v>
      </c>
      <c r="E41" s="577"/>
      <c r="F41" s="577"/>
      <c r="G41" s="577"/>
      <c r="H41" s="577"/>
      <c r="I41" s="577"/>
      <c r="J41" s="594"/>
    </row>
    <row r="42" spans="1:10" ht="22.5" customHeight="1">
      <c r="A42" s="33"/>
      <c r="B42" s="33"/>
      <c r="C42" s="35"/>
      <c r="D42" s="111"/>
      <c r="E42" s="86"/>
      <c r="F42" s="86"/>
      <c r="G42" s="86"/>
      <c r="H42" s="86"/>
      <c r="I42" s="86"/>
      <c r="J42" s="86"/>
    </row>
    <row r="43" spans="1:10" ht="12.75">
      <c r="A43" s="461"/>
      <c r="B43" s="461"/>
      <c r="C43" s="6"/>
      <c r="D43" s="6"/>
      <c r="E43" s="10"/>
      <c r="F43" s="10"/>
      <c r="G43" s="10"/>
      <c r="H43" s="11"/>
      <c r="I43" s="11"/>
      <c r="J43" s="11"/>
    </row>
    <row r="44" spans="1:10" ht="11.25" customHeight="1">
      <c r="A44" s="342" t="s">
        <v>24</v>
      </c>
      <c r="B44" s="342"/>
      <c r="C44" s="470"/>
      <c r="D44" s="470"/>
      <c r="E44" s="470"/>
      <c r="F44" s="470"/>
      <c r="G44" s="470"/>
      <c r="H44" s="470"/>
      <c r="I44" s="32"/>
      <c r="J44" s="32"/>
    </row>
    <row r="45" spans="1:10" ht="37.5" customHeight="1">
      <c r="A45" s="342" t="s">
        <v>96</v>
      </c>
      <c r="B45" s="344"/>
      <c r="C45" s="344"/>
      <c r="D45" s="344"/>
      <c r="E45" s="344"/>
      <c r="F45" s="344"/>
      <c r="G45" s="344"/>
      <c r="H45" s="344"/>
      <c r="I45" s="344"/>
      <c r="J45" s="344"/>
    </row>
    <row r="46" spans="1:10" ht="12.75">
      <c r="A46" s="374"/>
      <c r="B46" s="343"/>
      <c r="C46" s="376"/>
      <c r="D46" s="376"/>
      <c r="E46" s="376"/>
      <c r="F46" s="376"/>
      <c r="G46" s="376"/>
      <c r="H46" s="376"/>
      <c r="I46" s="376"/>
      <c r="J46" s="376"/>
    </row>
    <row r="47" spans="1:10" ht="12.75">
      <c r="A47" s="374"/>
      <c r="B47" s="343"/>
      <c r="C47" s="376"/>
      <c r="D47" s="376"/>
      <c r="E47" s="376"/>
      <c r="F47" s="376"/>
      <c r="G47" s="376"/>
      <c r="H47" s="376"/>
      <c r="I47" s="376"/>
      <c r="J47" s="376"/>
    </row>
    <row r="48" spans="1:10" ht="12.75">
      <c r="A48" s="374"/>
      <c r="B48" s="374"/>
      <c r="C48" s="375"/>
      <c r="D48" s="375"/>
      <c r="E48" s="375"/>
      <c r="F48" s="375"/>
      <c r="G48" s="375"/>
      <c r="H48" s="375"/>
      <c r="I48" s="375"/>
      <c r="J48" s="375"/>
    </row>
    <row r="49" spans="1:10" ht="12.75">
      <c r="A49" s="462"/>
      <c r="B49" s="462"/>
      <c r="C49" s="22"/>
      <c r="D49" s="22"/>
      <c r="E49" s="10"/>
      <c r="F49" s="10"/>
      <c r="G49" s="10"/>
      <c r="H49" s="11"/>
      <c r="I49" s="11"/>
      <c r="J49" s="11"/>
    </row>
    <row r="50" spans="1:10" ht="12.75">
      <c r="A50" s="374"/>
      <c r="B50" s="374"/>
      <c r="C50" s="375"/>
      <c r="D50" s="375"/>
      <c r="E50" s="375"/>
      <c r="F50" s="375"/>
      <c r="G50" s="375"/>
      <c r="H50" s="375"/>
      <c r="I50" s="23"/>
      <c r="J50" s="23"/>
    </row>
    <row r="51" spans="1:10" ht="12.75">
      <c r="A51" s="22"/>
      <c r="B51" s="22"/>
      <c r="C51" s="23"/>
      <c r="D51" s="23"/>
      <c r="E51" s="23"/>
      <c r="F51" s="23"/>
      <c r="G51" s="23"/>
      <c r="H51" s="23"/>
      <c r="I51" s="23"/>
      <c r="J51" s="23"/>
    </row>
    <row r="52" spans="1:10" ht="12.75">
      <c r="A52" s="461"/>
      <c r="B52" s="461"/>
      <c r="C52" s="6"/>
      <c r="D52" s="6"/>
      <c r="E52" s="10"/>
      <c r="F52" s="10"/>
      <c r="G52" s="10"/>
      <c r="H52" s="11"/>
      <c r="I52" s="11"/>
      <c r="J52" s="11"/>
    </row>
    <row r="53" spans="1:10" ht="12.75">
      <c r="A53" s="461"/>
      <c r="B53" s="461"/>
      <c r="C53" s="6"/>
      <c r="D53" s="6"/>
      <c r="E53" s="10"/>
      <c r="F53" s="10"/>
      <c r="G53" s="10"/>
      <c r="H53" s="11"/>
      <c r="I53" s="11"/>
      <c r="J53" s="11"/>
    </row>
    <row r="54" spans="1:10" ht="12.75">
      <c r="A54" s="461"/>
      <c r="B54" s="461"/>
      <c r="C54" s="6"/>
      <c r="D54" s="6"/>
      <c r="E54" s="10"/>
      <c r="F54" s="10"/>
      <c r="G54" s="10"/>
      <c r="H54" s="11"/>
      <c r="I54" s="11"/>
      <c r="J54" s="11"/>
    </row>
    <row r="55" spans="1:10" ht="12.75">
      <c r="A55" s="461"/>
      <c r="B55" s="461"/>
      <c r="C55" s="6"/>
      <c r="D55" s="6"/>
      <c r="E55" s="10"/>
      <c r="F55" s="10"/>
      <c r="G55" s="10"/>
      <c r="H55" s="11"/>
      <c r="I55" s="11"/>
      <c r="J55" s="11"/>
    </row>
    <row r="56" spans="1:10" ht="12.75">
      <c r="A56" s="461"/>
      <c r="B56" s="461"/>
      <c r="C56" s="6"/>
      <c r="D56" s="6"/>
      <c r="E56" s="10"/>
      <c r="F56" s="10"/>
      <c r="G56" s="10"/>
      <c r="H56" s="11"/>
      <c r="I56" s="11"/>
      <c r="J56" s="11"/>
    </row>
    <row r="57" spans="1:10" ht="12.75">
      <c r="A57" s="461"/>
      <c r="B57" s="461"/>
      <c r="C57" s="6"/>
      <c r="D57" s="6"/>
      <c r="E57" s="10"/>
      <c r="F57" s="10"/>
      <c r="G57" s="10"/>
      <c r="H57" s="11"/>
      <c r="I57" s="11"/>
      <c r="J57" s="11"/>
    </row>
    <row r="58" spans="1:10" ht="12.75">
      <c r="A58" s="461"/>
      <c r="B58" s="461"/>
      <c r="C58" s="6"/>
      <c r="D58" s="6"/>
      <c r="E58" s="10"/>
      <c r="F58" s="10"/>
      <c r="G58" s="10"/>
      <c r="H58" s="11"/>
      <c r="I58" s="11"/>
      <c r="J58" s="11"/>
    </row>
    <row r="59" spans="1:10" ht="12.75">
      <c r="A59" s="461"/>
      <c r="B59" s="461"/>
      <c r="C59" s="6"/>
      <c r="D59" s="6"/>
      <c r="E59" s="10"/>
      <c r="F59" s="10"/>
      <c r="G59" s="10"/>
      <c r="H59" s="11"/>
      <c r="I59" s="11"/>
      <c r="J59" s="11"/>
    </row>
    <row r="60" spans="1:10" ht="12.75">
      <c r="A60" s="461"/>
      <c r="B60" s="461"/>
      <c r="C60" s="6"/>
      <c r="D60" s="6"/>
      <c r="E60" s="10"/>
      <c r="F60" s="10"/>
      <c r="G60" s="10"/>
      <c r="H60" s="11"/>
      <c r="I60" s="11"/>
      <c r="J60" s="11"/>
    </row>
    <row r="61" spans="1:10" ht="12.75">
      <c r="A61" s="461"/>
      <c r="B61" s="461"/>
      <c r="C61" s="6"/>
      <c r="D61" s="6"/>
      <c r="E61" s="10"/>
      <c r="F61" s="10"/>
      <c r="G61" s="10"/>
      <c r="H61" s="11"/>
      <c r="I61" s="11"/>
      <c r="J61" s="11"/>
    </row>
    <row r="62" spans="1:10" ht="12.75">
      <c r="A62" s="461"/>
      <c r="B62" s="461"/>
      <c r="C62" s="6"/>
      <c r="D62" s="6"/>
      <c r="E62" s="10"/>
      <c r="F62" s="10"/>
      <c r="G62" s="10"/>
      <c r="H62" s="11"/>
      <c r="I62" s="11"/>
      <c r="J62" s="11"/>
    </row>
    <row r="63" spans="1:10" ht="12.75">
      <c r="A63" s="461"/>
      <c r="B63" s="461"/>
      <c r="C63" s="6"/>
      <c r="D63" s="6"/>
      <c r="E63" s="10"/>
      <c r="F63" s="10"/>
      <c r="G63" s="10"/>
      <c r="H63" s="11"/>
      <c r="I63" s="11"/>
      <c r="J63" s="11"/>
    </row>
    <row r="64" spans="1:10" ht="12.75">
      <c r="A64" s="461"/>
      <c r="B64" s="461"/>
      <c r="C64" s="6"/>
      <c r="D64" s="6"/>
      <c r="E64" s="10"/>
      <c r="F64" s="10"/>
      <c r="G64" s="10"/>
      <c r="H64" s="11"/>
      <c r="I64" s="11"/>
      <c r="J64" s="11"/>
    </row>
    <row r="65" spans="1:10" ht="12.75">
      <c r="A65" s="461"/>
      <c r="B65" s="461"/>
      <c r="C65" s="6"/>
      <c r="D65" s="6"/>
      <c r="E65" s="10"/>
      <c r="F65" s="10"/>
      <c r="G65" s="10"/>
      <c r="H65" s="11"/>
      <c r="I65" s="11"/>
      <c r="J65" s="11"/>
    </row>
    <row r="66" spans="1:10" ht="12.75">
      <c r="A66" s="461"/>
      <c r="B66" s="461"/>
      <c r="C66" s="6"/>
      <c r="D66" s="6"/>
      <c r="E66" s="10"/>
      <c r="F66" s="10"/>
      <c r="G66" s="10"/>
      <c r="H66" s="11"/>
      <c r="I66" s="11"/>
      <c r="J66" s="11"/>
    </row>
    <row r="67" spans="1:10" ht="12.75">
      <c r="A67" s="461"/>
      <c r="B67" s="461"/>
      <c r="C67" s="6"/>
      <c r="D67" s="6"/>
      <c r="E67" s="10"/>
      <c r="F67" s="10"/>
      <c r="G67" s="10"/>
      <c r="H67" s="11"/>
      <c r="I67" s="11"/>
      <c r="J67" s="11"/>
    </row>
    <row r="68" spans="1:10" ht="12.75">
      <c r="A68" s="461"/>
      <c r="B68" s="461"/>
      <c r="C68" s="6"/>
      <c r="D68" s="6"/>
      <c r="E68" s="10"/>
      <c r="F68" s="10"/>
      <c r="G68" s="10"/>
      <c r="H68" s="11"/>
      <c r="I68" s="11"/>
      <c r="J68" s="11"/>
    </row>
    <row r="69" spans="1:10" ht="12.75">
      <c r="A69" s="461"/>
      <c r="B69" s="461"/>
      <c r="C69" s="6"/>
      <c r="D69" s="6"/>
      <c r="E69" s="10"/>
      <c r="F69" s="10"/>
      <c r="G69" s="10"/>
      <c r="H69" s="11"/>
      <c r="I69" s="11"/>
      <c r="J69" s="11"/>
    </row>
    <row r="70" spans="1:10" ht="12.75">
      <c r="A70" s="461"/>
      <c r="B70" s="461"/>
      <c r="C70" s="6"/>
      <c r="D70" s="6"/>
      <c r="E70" s="10"/>
      <c r="F70" s="10"/>
      <c r="G70" s="10"/>
      <c r="H70" s="11"/>
      <c r="I70" s="11"/>
      <c r="J70" s="11"/>
    </row>
    <row r="71" spans="1:10" ht="12.75">
      <c r="A71" s="461"/>
      <c r="B71" s="461"/>
      <c r="C71" s="6"/>
      <c r="D71" s="6"/>
      <c r="E71" s="10"/>
      <c r="F71" s="10"/>
      <c r="G71" s="10"/>
      <c r="H71" s="11"/>
      <c r="I71" s="11"/>
      <c r="J71" s="11"/>
    </row>
    <row r="72" spans="1:10" ht="12.75">
      <c r="A72" s="461"/>
      <c r="B72" s="461"/>
      <c r="C72" s="6"/>
      <c r="D72" s="6"/>
      <c r="E72" s="10"/>
      <c r="F72" s="10"/>
      <c r="G72" s="10"/>
      <c r="H72" s="11"/>
      <c r="I72" s="11"/>
      <c r="J72" s="11"/>
    </row>
    <row r="73" spans="1:10" ht="12.75">
      <c r="A73" s="461"/>
      <c r="B73" s="461"/>
      <c r="C73" s="6"/>
      <c r="D73" s="6"/>
      <c r="E73" s="10"/>
      <c r="F73" s="10"/>
      <c r="G73" s="10"/>
      <c r="H73" s="11"/>
      <c r="I73" s="11"/>
      <c r="J73" s="11"/>
    </row>
    <row r="74" spans="1:10" ht="12.75">
      <c r="A74" s="461"/>
      <c r="B74" s="461"/>
      <c r="C74" s="6"/>
      <c r="D74" s="6"/>
      <c r="E74" s="10"/>
      <c r="F74" s="10"/>
      <c r="G74" s="10"/>
      <c r="H74" s="11"/>
      <c r="I74" s="11"/>
      <c r="J74" s="11"/>
    </row>
    <row r="75" spans="1:10" ht="12.75">
      <c r="A75" s="461"/>
      <c r="B75" s="461"/>
      <c r="C75" s="6"/>
      <c r="D75" s="6"/>
      <c r="E75" s="10"/>
      <c r="F75" s="10"/>
      <c r="G75" s="10"/>
      <c r="H75" s="11"/>
      <c r="I75" s="11"/>
      <c r="J75" s="11"/>
    </row>
    <row r="76" spans="1:10" ht="12.75">
      <c r="A76" s="14"/>
      <c r="B76" s="15"/>
      <c r="C76" s="7"/>
      <c r="D76" s="7"/>
      <c r="E76" s="16"/>
      <c r="F76" s="16"/>
      <c r="G76" s="16"/>
      <c r="H76" s="17"/>
      <c r="I76" s="17"/>
      <c r="J76" s="17"/>
    </row>
    <row r="77" spans="1:7" ht="12.75">
      <c r="A77" s="8"/>
      <c r="B77" s="9"/>
      <c r="C77" s="3"/>
      <c r="D77" s="3"/>
      <c r="E77" s="1"/>
      <c r="F77" s="1"/>
      <c r="G77" s="1"/>
    </row>
    <row r="78" spans="1:7" ht="12.75">
      <c r="A78" s="8"/>
      <c r="B78" s="9"/>
      <c r="C78" s="3"/>
      <c r="D78" s="3"/>
      <c r="E78" s="1"/>
      <c r="F78" s="1"/>
      <c r="G78" s="1"/>
    </row>
    <row r="79" spans="1:7" ht="12.75">
      <c r="A79" s="8"/>
      <c r="B79" s="9"/>
      <c r="C79" s="3"/>
      <c r="D79" s="3"/>
      <c r="E79" s="1"/>
      <c r="F79" s="1"/>
      <c r="G79" s="1"/>
    </row>
    <row r="80" spans="1:7" ht="12.75">
      <c r="A80" s="8"/>
      <c r="B80" s="9"/>
      <c r="C80" s="3"/>
      <c r="D80" s="3"/>
      <c r="E80" s="1"/>
      <c r="F80" s="1"/>
      <c r="G80" s="1"/>
    </row>
    <row r="81" spans="1:7" ht="12.75">
      <c r="A81" s="8"/>
      <c r="B81" s="9"/>
      <c r="C81" s="3"/>
      <c r="D81" s="3"/>
      <c r="E81" s="1"/>
      <c r="F81" s="1"/>
      <c r="G81" s="1"/>
    </row>
    <row r="82" spans="1:7" ht="12.75">
      <c r="A82" s="8"/>
      <c r="B82" s="9"/>
      <c r="C82" s="3"/>
      <c r="D82" s="3"/>
      <c r="E82" s="1"/>
      <c r="F82" s="1"/>
      <c r="G82" s="1"/>
    </row>
    <row r="83" spans="1:7" ht="12.75">
      <c r="A83" s="8"/>
      <c r="B83" s="9"/>
      <c r="C83" s="3"/>
      <c r="D83" s="3"/>
      <c r="E83" s="1"/>
      <c r="F83" s="1"/>
      <c r="G83" s="1"/>
    </row>
    <row r="84" spans="1:7" ht="12.75">
      <c r="A84" s="8"/>
      <c r="B84" s="9"/>
      <c r="C84" s="3"/>
      <c r="D84" s="3"/>
      <c r="E84" s="1"/>
      <c r="F84" s="1"/>
      <c r="G84" s="1"/>
    </row>
    <row r="85" spans="1:7" ht="12.75">
      <c r="A85" s="8"/>
      <c r="B85" s="9"/>
      <c r="C85" s="3"/>
      <c r="D85" s="3"/>
      <c r="E85" s="1"/>
      <c r="F85" s="1"/>
      <c r="G85" s="1"/>
    </row>
  </sheetData>
  <sheetProtection/>
  <mergeCells count="102">
    <mergeCell ref="I26:J26"/>
    <mergeCell ref="I27:J27"/>
    <mergeCell ref="I28:J28"/>
    <mergeCell ref="I25:J25"/>
    <mergeCell ref="A26:B26"/>
    <mergeCell ref="A27:B27"/>
    <mergeCell ref="A28:B28"/>
    <mergeCell ref="D26:E26"/>
    <mergeCell ref="D27:E27"/>
    <mergeCell ref="D28:E28"/>
    <mergeCell ref="F26:H26"/>
    <mergeCell ref="F27:H27"/>
    <mergeCell ref="F28:H28"/>
    <mergeCell ref="D39:J39"/>
    <mergeCell ref="A40:B40"/>
    <mergeCell ref="D40:J40"/>
    <mergeCell ref="A35:B35"/>
    <mergeCell ref="A38:B38"/>
    <mergeCell ref="D38:J38"/>
    <mergeCell ref="A39:B39"/>
    <mergeCell ref="A41:B41"/>
    <mergeCell ref="D41:J41"/>
    <mergeCell ref="A24:J24"/>
    <mergeCell ref="A25:B25"/>
    <mergeCell ref="D25:E25"/>
    <mergeCell ref="F25:H25"/>
    <mergeCell ref="A36:B36"/>
    <mergeCell ref="A37:B37"/>
    <mergeCell ref="A33:B33"/>
    <mergeCell ref="A34:B34"/>
    <mergeCell ref="A16:B16"/>
    <mergeCell ref="A17:B17"/>
    <mergeCell ref="A6:B11"/>
    <mergeCell ref="E8:F10"/>
    <mergeCell ref="E15:J15"/>
    <mergeCell ref="C7:C11"/>
    <mergeCell ref="G8:H10"/>
    <mergeCell ref="D12:J12"/>
    <mergeCell ref="C6:J6"/>
    <mergeCell ref="E7:J7"/>
    <mergeCell ref="A22:B22"/>
    <mergeCell ref="A23:B23"/>
    <mergeCell ref="A18:B18"/>
    <mergeCell ref="A19:B19"/>
    <mergeCell ref="A20:B20"/>
    <mergeCell ref="A21:B21"/>
    <mergeCell ref="A43:B43"/>
    <mergeCell ref="A44:H44"/>
    <mergeCell ref="A46:J46"/>
    <mergeCell ref="A45:J45"/>
    <mergeCell ref="A52:B52"/>
    <mergeCell ref="A53:B53"/>
    <mergeCell ref="A47:J47"/>
    <mergeCell ref="A48:J48"/>
    <mergeCell ref="A49:B49"/>
    <mergeCell ref="A50:H50"/>
    <mergeCell ref="A55:B55"/>
    <mergeCell ref="A56:B56"/>
    <mergeCell ref="A57:B57"/>
    <mergeCell ref="A67:B67"/>
    <mergeCell ref="A68:B68"/>
    <mergeCell ref="A69:B69"/>
    <mergeCell ref="A62:B62"/>
    <mergeCell ref="A63:B63"/>
    <mergeCell ref="A64:B64"/>
    <mergeCell ref="A65:B65"/>
    <mergeCell ref="A3:J3"/>
    <mergeCell ref="A4:J4"/>
    <mergeCell ref="A32:B32"/>
    <mergeCell ref="D7:D11"/>
    <mergeCell ref="A66:B66"/>
    <mergeCell ref="A58:B58"/>
    <mergeCell ref="A59:B59"/>
    <mergeCell ref="A60:B60"/>
    <mergeCell ref="A61:B61"/>
    <mergeCell ref="A54:B54"/>
    <mergeCell ref="A74:B74"/>
    <mergeCell ref="A75:B75"/>
    <mergeCell ref="A12:B12"/>
    <mergeCell ref="A13:B13"/>
    <mergeCell ref="A14:B14"/>
    <mergeCell ref="A15:B15"/>
    <mergeCell ref="A70:B70"/>
    <mergeCell ref="A71:B71"/>
    <mergeCell ref="A72:B72"/>
    <mergeCell ref="A73:B73"/>
    <mergeCell ref="A1:J1"/>
    <mergeCell ref="A2:J2"/>
    <mergeCell ref="A30:J30"/>
    <mergeCell ref="A31:B31"/>
    <mergeCell ref="D31:J31"/>
    <mergeCell ref="I22:J22"/>
    <mergeCell ref="E21:F21"/>
    <mergeCell ref="G21:H21"/>
    <mergeCell ref="I8:J10"/>
    <mergeCell ref="A5:J5"/>
    <mergeCell ref="D32:J32"/>
    <mergeCell ref="D33:J33"/>
    <mergeCell ref="D34:J34"/>
    <mergeCell ref="D35:J35"/>
    <mergeCell ref="D36:J36"/>
    <mergeCell ref="D37:J37"/>
  </mergeCells>
  <printOptions/>
  <pageMargins left="0.5905511811023623" right="0.4330708661417323" top="0.2755905511811024" bottom="0.3937007874015748" header="0.1968503937007874" footer="0.5118110236220472"/>
  <pageSetup fitToHeight="1" fitToWidth="1" horizontalDpi="600" verticalDpi="600" orientation="portrait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1"/>
  <sheetViews>
    <sheetView zoomScalePageLayoutView="0" workbookViewId="0" topLeftCell="A1">
      <selection activeCell="A8" sqref="A8:J8"/>
    </sheetView>
  </sheetViews>
  <sheetFormatPr defaultColWidth="9.00390625" defaultRowHeight="12.75"/>
  <cols>
    <col min="2" max="2" width="22.25390625" style="0" customWidth="1"/>
    <col min="3" max="3" width="7.625" style="147" customWidth="1"/>
    <col min="4" max="4" width="12.25390625" style="0" customWidth="1"/>
    <col min="5" max="5" width="12.625" style="0" customWidth="1"/>
    <col min="6" max="6" width="12.125" style="0" customWidth="1"/>
    <col min="7" max="7" width="13.25390625" style="0" customWidth="1"/>
    <col min="9" max="9" width="15.375" style="0" customWidth="1"/>
    <col min="10" max="10" width="18.00390625" style="0" customWidth="1"/>
  </cols>
  <sheetData>
    <row r="2" spans="1:13" ht="26.25" customHeight="1">
      <c r="A2" s="224" t="s">
        <v>100</v>
      </c>
      <c r="B2" s="225"/>
      <c r="C2" s="225"/>
      <c r="D2" s="225"/>
      <c r="E2" s="225"/>
      <c r="F2" s="225"/>
      <c r="G2" s="225"/>
      <c r="H2" s="225"/>
      <c r="I2" s="225"/>
      <c r="J2" s="225"/>
      <c r="K2" s="58"/>
      <c r="L2" s="58"/>
      <c r="M2" s="59"/>
    </row>
    <row r="3" spans="1:10" ht="25.5">
      <c r="A3" s="226" t="s">
        <v>292</v>
      </c>
      <c r="B3" s="227"/>
      <c r="C3" s="227"/>
      <c r="D3" s="227"/>
      <c r="E3" s="227"/>
      <c r="F3" s="227"/>
      <c r="G3" s="227"/>
      <c r="H3" s="228"/>
      <c r="I3" s="228"/>
      <c r="J3" s="228"/>
    </row>
    <row r="4" spans="1:12" ht="16.5" customHeight="1">
      <c r="A4" s="246" t="s">
        <v>244</v>
      </c>
      <c r="B4" s="247"/>
      <c r="C4" s="247"/>
      <c r="D4" s="247"/>
      <c r="E4" s="247"/>
      <c r="F4" s="247"/>
      <c r="G4" s="247"/>
      <c r="H4" s="247"/>
      <c r="I4" s="247"/>
      <c r="J4" s="248"/>
      <c r="K4" s="52"/>
      <c r="L4" s="52"/>
    </row>
    <row r="5" spans="1:10" ht="22.5">
      <c r="A5" s="289" t="s">
        <v>293</v>
      </c>
      <c r="B5" s="290"/>
      <c r="C5" s="290"/>
      <c r="D5" s="290"/>
      <c r="E5" s="290"/>
      <c r="F5" s="290"/>
      <c r="G5" s="290"/>
      <c r="H5" s="290"/>
      <c r="I5" s="290"/>
      <c r="J5" s="290"/>
    </row>
    <row r="7" spans="1:12" ht="19.5" customHeight="1">
      <c r="A7" s="265" t="s">
        <v>299</v>
      </c>
      <c r="B7" s="266"/>
      <c r="C7" s="266"/>
      <c r="D7" s="266"/>
      <c r="E7" s="266"/>
      <c r="F7" s="266"/>
      <c r="G7" s="266"/>
      <c r="H7" s="266"/>
      <c r="I7" s="266"/>
      <c r="J7" s="266"/>
      <c r="K7" s="53"/>
      <c r="L7" s="53"/>
    </row>
    <row r="8" spans="1:12" ht="14.25" customHeight="1" thickBot="1">
      <c r="A8" s="267" t="s">
        <v>243</v>
      </c>
      <c r="B8" s="268"/>
      <c r="C8" s="268"/>
      <c r="D8" s="268"/>
      <c r="E8" s="268"/>
      <c r="F8" s="268"/>
      <c r="G8" s="268"/>
      <c r="H8" s="268"/>
      <c r="I8" s="268"/>
      <c r="J8" s="268"/>
      <c r="K8" s="53"/>
      <c r="L8" s="53"/>
    </row>
    <row r="9" spans="1:12" ht="51.75" customHeight="1">
      <c r="A9" s="304"/>
      <c r="B9" s="305"/>
      <c r="C9" s="309" t="s">
        <v>99</v>
      </c>
      <c r="D9" s="310"/>
      <c r="E9" s="310"/>
      <c r="F9" s="310"/>
      <c r="G9" s="310"/>
      <c r="H9" s="311"/>
      <c r="I9" s="311"/>
      <c r="J9" s="312"/>
      <c r="K9" s="53"/>
      <c r="L9" s="53"/>
    </row>
    <row r="10" spans="1:12" ht="33" customHeight="1">
      <c r="A10" s="296"/>
      <c r="B10" s="297"/>
      <c r="C10" s="274" t="s">
        <v>9</v>
      </c>
      <c r="D10" s="249" t="s">
        <v>48</v>
      </c>
      <c r="E10" s="270"/>
      <c r="F10" s="270"/>
      <c r="G10" s="249" t="s">
        <v>250</v>
      </c>
      <c r="H10" s="270"/>
      <c r="I10" s="165" t="s">
        <v>229</v>
      </c>
      <c r="J10" s="145" t="s">
        <v>49</v>
      </c>
      <c r="K10" s="53"/>
      <c r="L10" s="53"/>
    </row>
    <row r="11" spans="1:12" ht="14.25" customHeight="1">
      <c r="A11" s="296"/>
      <c r="B11" s="297"/>
      <c r="C11" s="253"/>
      <c r="D11" s="253" t="s">
        <v>1</v>
      </c>
      <c r="E11" s="272"/>
      <c r="F11" s="253" t="s">
        <v>29</v>
      </c>
      <c r="G11" s="249" t="s">
        <v>3</v>
      </c>
      <c r="H11" s="270"/>
      <c r="I11" s="253" t="s">
        <v>157</v>
      </c>
      <c r="J11" s="250" t="s">
        <v>50</v>
      </c>
      <c r="K11" s="53"/>
      <c r="L11" s="53"/>
    </row>
    <row r="12" spans="1:12" ht="10.5" customHeight="1">
      <c r="A12" s="296"/>
      <c r="B12" s="297"/>
      <c r="C12" s="253"/>
      <c r="D12" s="253" t="s">
        <v>2</v>
      </c>
      <c r="E12" s="253"/>
      <c r="F12" s="270"/>
      <c r="G12" s="270"/>
      <c r="H12" s="270"/>
      <c r="I12" s="253"/>
      <c r="J12" s="313"/>
      <c r="K12" s="53"/>
      <c r="L12" s="53"/>
    </row>
    <row r="13" spans="1:12" ht="17.25" customHeight="1">
      <c r="A13" s="296"/>
      <c r="B13" s="297"/>
      <c r="C13" s="253"/>
      <c r="D13" s="253"/>
      <c r="E13" s="253"/>
      <c r="F13" s="270"/>
      <c r="G13" s="270"/>
      <c r="H13" s="270"/>
      <c r="I13" s="253"/>
      <c r="J13" s="313"/>
      <c r="K13" s="53"/>
      <c r="L13" s="53"/>
    </row>
    <row r="14" spans="1:12" ht="1.5" customHeight="1" hidden="1">
      <c r="A14" s="296"/>
      <c r="B14" s="297"/>
      <c r="C14" s="253"/>
      <c r="D14" s="253"/>
      <c r="E14" s="253"/>
      <c r="F14" s="149"/>
      <c r="G14" s="149"/>
      <c r="H14" s="139"/>
      <c r="I14" s="149"/>
      <c r="J14" s="313"/>
      <c r="K14" s="53"/>
      <c r="L14" s="53"/>
    </row>
    <row r="15" spans="1:12" ht="17.25" customHeight="1" hidden="1" thickBot="1">
      <c r="A15" s="296"/>
      <c r="B15" s="297"/>
      <c r="C15" s="272"/>
      <c r="D15" s="253"/>
      <c r="E15" s="253"/>
      <c r="F15" s="149"/>
      <c r="G15" s="149"/>
      <c r="H15" s="139"/>
      <c r="I15" s="149"/>
      <c r="J15" s="313"/>
      <c r="K15" s="53"/>
      <c r="L15" s="53"/>
    </row>
    <row r="16" spans="1:12" s="17" customFormat="1" ht="11.25" customHeight="1">
      <c r="A16" s="232" t="s">
        <v>158</v>
      </c>
      <c r="B16" s="233"/>
      <c r="C16" s="64" t="s">
        <v>25</v>
      </c>
      <c r="D16" s="236">
        <f>D17/10.1</f>
        <v>3.1366336633663368</v>
      </c>
      <c r="E16" s="236"/>
      <c r="F16" s="62">
        <f>F17/10.1</f>
        <v>3.2663366336633666</v>
      </c>
      <c r="G16" s="236">
        <f>G17/10.1</f>
        <v>3.4643564356435648</v>
      </c>
      <c r="H16" s="264"/>
      <c r="I16" s="236">
        <f>I17/10.1</f>
        <v>4.157425742574258</v>
      </c>
      <c r="J16" s="331"/>
      <c r="K16" s="53"/>
      <c r="L16" s="53"/>
    </row>
    <row r="17" spans="1:12" s="17" customFormat="1" ht="12" customHeight="1">
      <c r="A17" s="234"/>
      <c r="B17" s="235"/>
      <c r="C17" s="64" t="s">
        <v>28</v>
      </c>
      <c r="D17" s="238">
        <v>31.68</v>
      </c>
      <c r="E17" s="252"/>
      <c r="F17" s="109">
        <v>32.99</v>
      </c>
      <c r="G17" s="329">
        <v>34.99</v>
      </c>
      <c r="H17" s="330"/>
      <c r="I17" s="332">
        <v>41.99</v>
      </c>
      <c r="J17" s="333"/>
      <c r="K17" s="53"/>
      <c r="L17" s="53"/>
    </row>
    <row r="18" spans="1:12" s="17" customFormat="1" ht="22.5" customHeight="1">
      <c r="A18" s="318" t="s">
        <v>201</v>
      </c>
      <c r="B18" s="319"/>
      <c r="C18" s="61" t="str">
        <f>C16</f>
        <v>шт.</v>
      </c>
      <c r="D18" s="320">
        <v>15.5</v>
      </c>
      <c r="E18" s="321"/>
      <c r="F18" s="76">
        <v>16.5</v>
      </c>
      <c r="G18" s="334">
        <v>17.5</v>
      </c>
      <c r="H18" s="338"/>
      <c r="I18" s="334">
        <v>20.5</v>
      </c>
      <c r="J18" s="335"/>
      <c r="K18" s="53"/>
      <c r="L18" s="53"/>
    </row>
    <row r="19" spans="1:12" s="17" customFormat="1" ht="24" customHeight="1">
      <c r="A19" s="232" t="s">
        <v>37</v>
      </c>
      <c r="B19" s="233"/>
      <c r="C19" s="64" t="str">
        <f>C18</f>
        <v>шт.</v>
      </c>
      <c r="D19" s="258">
        <v>12.5</v>
      </c>
      <c r="E19" s="262"/>
      <c r="F19" s="65">
        <v>13</v>
      </c>
      <c r="G19" s="334">
        <v>13.5</v>
      </c>
      <c r="H19" s="338"/>
      <c r="I19" s="334">
        <v>15.5</v>
      </c>
      <c r="J19" s="335"/>
      <c r="K19" s="53"/>
      <c r="L19" s="53"/>
    </row>
    <row r="20" spans="1:12" s="17" customFormat="1" ht="25.5" customHeight="1">
      <c r="A20" s="322" t="s">
        <v>40</v>
      </c>
      <c r="B20" s="323"/>
      <c r="C20" s="82" t="str">
        <f>C19</f>
        <v>шт.</v>
      </c>
      <c r="D20" s="324">
        <f>D19</f>
        <v>12.5</v>
      </c>
      <c r="E20" s="325"/>
      <c r="F20" s="83">
        <f>F19</f>
        <v>13</v>
      </c>
      <c r="G20" s="336">
        <f>G19</f>
        <v>13.5</v>
      </c>
      <c r="H20" s="349"/>
      <c r="I20" s="336">
        <f>I19</f>
        <v>15.5</v>
      </c>
      <c r="J20" s="337"/>
      <c r="K20" s="53"/>
      <c r="L20" s="53"/>
    </row>
    <row r="21" spans="1:12" ht="51.75" customHeight="1">
      <c r="A21" s="299"/>
      <c r="B21" s="297"/>
      <c r="C21" s="306" t="s">
        <v>220</v>
      </c>
      <c r="D21" s="307"/>
      <c r="E21" s="307"/>
      <c r="F21" s="307"/>
      <c r="G21" s="307"/>
      <c r="H21" s="307"/>
      <c r="I21" s="307"/>
      <c r="J21" s="339"/>
      <c r="K21" s="53"/>
      <c r="L21" s="53"/>
    </row>
    <row r="22" spans="1:12" ht="33" customHeight="1">
      <c r="A22" s="296"/>
      <c r="B22" s="297"/>
      <c r="C22" s="274" t="s">
        <v>9</v>
      </c>
      <c r="D22" s="249" t="s">
        <v>48</v>
      </c>
      <c r="E22" s="270"/>
      <c r="F22" s="249" t="s">
        <v>250</v>
      </c>
      <c r="G22" s="270"/>
      <c r="H22" s="270"/>
      <c r="I22" s="220" t="s">
        <v>229</v>
      </c>
      <c r="J22" s="145" t="s">
        <v>144</v>
      </c>
      <c r="K22" s="53"/>
      <c r="L22" s="53"/>
    </row>
    <row r="23" spans="1:12" ht="14.25" customHeight="1">
      <c r="A23" s="296"/>
      <c r="B23" s="297"/>
      <c r="C23" s="253"/>
      <c r="D23" s="253" t="s">
        <v>145</v>
      </c>
      <c r="E23" s="270"/>
      <c r="F23" s="249" t="s">
        <v>3</v>
      </c>
      <c r="G23" s="270"/>
      <c r="H23" s="270"/>
      <c r="I23" s="358" t="s">
        <v>157</v>
      </c>
      <c r="J23" s="356" t="s">
        <v>50</v>
      </c>
      <c r="K23" s="53"/>
      <c r="L23" s="53"/>
    </row>
    <row r="24" spans="1:12" ht="10.5" customHeight="1">
      <c r="A24" s="296"/>
      <c r="B24" s="297"/>
      <c r="C24" s="253"/>
      <c r="D24" s="270"/>
      <c r="E24" s="270"/>
      <c r="F24" s="270"/>
      <c r="G24" s="270"/>
      <c r="H24" s="270"/>
      <c r="I24" s="359"/>
      <c r="J24" s="357"/>
      <c r="K24" s="53"/>
      <c r="L24" s="53"/>
    </row>
    <row r="25" spans="1:12" ht="24.75" customHeight="1">
      <c r="A25" s="296"/>
      <c r="B25" s="297"/>
      <c r="C25" s="253"/>
      <c r="D25" s="270"/>
      <c r="E25" s="270"/>
      <c r="F25" s="270"/>
      <c r="G25" s="270"/>
      <c r="H25" s="270"/>
      <c r="I25" s="359"/>
      <c r="J25" s="357"/>
      <c r="K25" s="53"/>
      <c r="L25" s="53"/>
    </row>
    <row r="26" spans="1:12" ht="1.5" customHeight="1" hidden="1" thickBot="1">
      <c r="A26" s="296"/>
      <c r="B26" s="297"/>
      <c r="C26" s="253"/>
      <c r="D26" s="148"/>
      <c r="E26" s="148"/>
      <c r="F26" s="148"/>
      <c r="G26" s="148"/>
      <c r="H26" s="139"/>
      <c r="I26" s="161"/>
      <c r="J26" s="162"/>
      <c r="K26" s="53"/>
      <c r="L26" s="53"/>
    </row>
    <row r="27" spans="1:12" ht="17.25" customHeight="1" hidden="1" thickBot="1">
      <c r="A27" s="296"/>
      <c r="B27" s="297"/>
      <c r="C27" s="272"/>
      <c r="D27" s="148"/>
      <c r="E27" s="148"/>
      <c r="F27" s="148"/>
      <c r="G27" s="148"/>
      <c r="H27" s="139"/>
      <c r="I27" s="163"/>
      <c r="J27" s="164"/>
      <c r="K27" s="53"/>
      <c r="L27" s="53"/>
    </row>
    <row r="28" spans="1:12" s="17" customFormat="1" ht="12" customHeight="1">
      <c r="A28" s="232" t="s">
        <v>166</v>
      </c>
      <c r="B28" s="233"/>
      <c r="C28" s="64" t="s">
        <v>25</v>
      </c>
      <c r="D28" s="236">
        <f>D29/10.4</f>
        <v>3.3519230769230766</v>
      </c>
      <c r="E28" s="237"/>
      <c r="F28" s="236">
        <f>F29/10.4</f>
        <v>3.460576923076923</v>
      </c>
      <c r="G28" s="237"/>
      <c r="H28" s="237"/>
      <c r="I28" s="236">
        <f>I29/10.4</f>
        <v>4.068269230769231</v>
      </c>
      <c r="J28" s="350"/>
      <c r="K28" s="53"/>
      <c r="L28" s="53"/>
    </row>
    <row r="29" spans="1:12" s="17" customFormat="1" ht="12" customHeight="1">
      <c r="A29" s="234"/>
      <c r="B29" s="235"/>
      <c r="C29" s="64" t="s">
        <v>28</v>
      </c>
      <c r="D29" s="238">
        <v>34.86</v>
      </c>
      <c r="E29" s="239"/>
      <c r="F29" s="314">
        <v>35.99</v>
      </c>
      <c r="G29" s="239"/>
      <c r="H29" s="239"/>
      <c r="I29" s="314">
        <v>42.31</v>
      </c>
      <c r="J29" s="351"/>
      <c r="K29" s="53"/>
      <c r="L29" s="53"/>
    </row>
    <row r="30" spans="1:12" s="17" customFormat="1" ht="22.5" customHeight="1">
      <c r="A30" s="240" t="s">
        <v>202</v>
      </c>
      <c r="B30" s="241"/>
      <c r="C30" s="64" t="str">
        <f>C28</f>
        <v>шт.</v>
      </c>
      <c r="D30" s="242">
        <v>14.78</v>
      </c>
      <c r="E30" s="243"/>
      <c r="F30" s="243">
        <v>16.45</v>
      </c>
      <c r="G30" s="243"/>
      <c r="H30" s="243"/>
      <c r="I30" s="243">
        <v>17.28</v>
      </c>
      <c r="J30" s="328"/>
      <c r="K30" s="53"/>
      <c r="L30" s="53"/>
    </row>
    <row r="31" spans="1:12" s="17" customFormat="1" ht="21.75" customHeight="1">
      <c r="A31" s="232" t="s">
        <v>208</v>
      </c>
      <c r="B31" s="233"/>
      <c r="C31" s="64" t="str">
        <f>C30</f>
        <v>шт.</v>
      </c>
      <c r="D31" s="242">
        <v>13.5</v>
      </c>
      <c r="E31" s="243"/>
      <c r="F31" s="243">
        <v>15.5</v>
      </c>
      <c r="G31" s="243"/>
      <c r="H31" s="243"/>
      <c r="I31" s="243">
        <v>18.5</v>
      </c>
      <c r="J31" s="328"/>
      <c r="K31" s="53"/>
      <c r="L31" s="53"/>
    </row>
    <row r="32" spans="1:10" ht="57.75" customHeight="1">
      <c r="A32" s="299"/>
      <c r="B32" s="297"/>
      <c r="C32" s="300" t="s">
        <v>92</v>
      </c>
      <c r="D32" s="300"/>
      <c r="E32" s="300"/>
      <c r="F32" s="300"/>
      <c r="G32" s="300"/>
      <c r="H32" s="300"/>
      <c r="I32" s="300"/>
      <c r="J32" s="301"/>
    </row>
    <row r="33" spans="1:10" ht="33.75">
      <c r="A33" s="296"/>
      <c r="B33" s="297"/>
      <c r="C33" s="294" t="s">
        <v>9</v>
      </c>
      <c r="D33" s="140" t="s">
        <v>47</v>
      </c>
      <c r="E33" s="302" t="s">
        <v>48</v>
      </c>
      <c r="F33" s="302"/>
      <c r="G33" s="141" t="s">
        <v>250</v>
      </c>
      <c r="H33" s="302" t="s">
        <v>144</v>
      </c>
      <c r="I33" s="302"/>
      <c r="J33" s="291"/>
    </row>
    <row r="34" spans="1:10" ht="12.75">
      <c r="A34" s="296"/>
      <c r="B34" s="297"/>
      <c r="C34" s="295"/>
      <c r="D34" s="303" t="s">
        <v>0</v>
      </c>
      <c r="E34" s="244" t="s">
        <v>1</v>
      </c>
      <c r="F34" s="295" t="s">
        <v>29</v>
      </c>
      <c r="G34" s="150" t="s">
        <v>3</v>
      </c>
      <c r="H34" s="315" t="s">
        <v>50</v>
      </c>
      <c r="I34" s="273"/>
      <c r="J34" s="146" t="s">
        <v>7</v>
      </c>
    </row>
    <row r="35" spans="1:10" ht="12.75">
      <c r="A35" s="296"/>
      <c r="B35" s="297"/>
      <c r="C35" s="295"/>
      <c r="D35" s="273"/>
      <c r="E35" s="245"/>
      <c r="F35" s="273"/>
      <c r="G35" s="150" t="s">
        <v>30</v>
      </c>
      <c r="H35" s="315" t="s">
        <v>228</v>
      </c>
      <c r="I35" s="273"/>
      <c r="J35" s="291" t="s">
        <v>8</v>
      </c>
    </row>
    <row r="36" spans="1:10" ht="12.75">
      <c r="A36" s="296"/>
      <c r="B36" s="297"/>
      <c r="C36" s="295"/>
      <c r="D36" s="273"/>
      <c r="E36" s="244" t="s">
        <v>2</v>
      </c>
      <c r="F36" s="273"/>
      <c r="G36" s="150" t="s">
        <v>31</v>
      </c>
      <c r="H36" s="273"/>
      <c r="I36" s="273"/>
      <c r="J36" s="292"/>
    </row>
    <row r="37" spans="1:10" ht="12.75">
      <c r="A37" s="296"/>
      <c r="B37" s="297"/>
      <c r="C37" s="270"/>
      <c r="D37" s="273"/>
      <c r="E37" s="245"/>
      <c r="F37" s="273"/>
      <c r="G37" s="150" t="s">
        <v>4</v>
      </c>
      <c r="H37" s="273"/>
      <c r="I37" s="273"/>
      <c r="J37" s="293"/>
    </row>
    <row r="38" spans="1:10" ht="13.5" customHeight="1">
      <c r="A38" s="232" t="s">
        <v>91</v>
      </c>
      <c r="B38" s="233"/>
      <c r="C38" s="64" t="s">
        <v>25</v>
      </c>
      <c r="D38" s="65">
        <f>D39/12.2</f>
        <v>2.6213114754098363</v>
      </c>
      <c r="E38" s="65">
        <f>E39/12.2</f>
        <v>2.7860655737704922</v>
      </c>
      <c r="F38" s="65">
        <f>F39/12.2</f>
        <v>2.9549180327868854</v>
      </c>
      <c r="G38" s="62">
        <f>G39/12.2</f>
        <v>3.0081967213114758</v>
      </c>
      <c r="H38" s="236">
        <f>H39/12.2</f>
        <v>3.6040983606557377</v>
      </c>
      <c r="I38" s="316"/>
      <c r="J38" s="66">
        <f>J39/12.2</f>
        <v>3.7885245901639344</v>
      </c>
    </row>
    <row r="39" spans="1:10" ht="12.75">
      <c r="A39" s="234"/>
      <c r="B39" s="235"/>
      <c r="C39" s="64" t="s">
        <v>28</v>
      </c>
      <c r="D39" s="109">
        <v>31.98</v>
      </c>
      <c r="E39" s="109">
        <v>33.99</v>
      </c>
      <c r="F39" s="109">
        <v>36.05</v>
      </c>
      <c r="G39" s="203">
        <v>36.7</v>
      </c>
      <c r="H39" s="314">
        <v>43.97</v>
      </c>
      <c r="I39" s="317"/>
      <c r="J39" s="107">
        <v>46.22</v>
      </c>
    </row>
    <row r="40" spans="1:10" ht="21.75" customHeight="1">
      <c r="A40" s="240" t="s">
        <v>36</v>
      </c>
      <c r="B40" s="241"/>
      <c r="C40" s="64" t="s">
        <v>25</v>
      </c>
      <c r="D40" s="65">
        <v>14</v>
      </c>
      <c r="E40" s="65">
        <v>14.5</v>
      </c>
      <c r="F40" s="65">
        <v>15</v>
      </c>
      <c r="G40" s="62">
        <v>17.25</v>
      </c>
      <c r="H40" s="258">
        <v>20.5</v>
      </c>
      <c r="I40" s="264"/>
      <c r="J40" s="66">
        <v>22</v>
      </c>
    </row>
    <row r="41" spans="1:10" ht="22.5" customHeight="1">
      <c r="A41" s="240" t="s">
        <v>37</v>
      </c>
      <c r="B41" s="241"/>
      <c r="C41" s="64" t="str">
        <f>C40</f>
        <v>шт.</v>
      </c>
      <c r="D41" s="65">
        <v>12</v>
      </c>
      <c r="E41" s="65">
        <v>12.5</v>
      </c>
      <c r="F41" s="65">
        <v>13</v>
      </c>
      <c r="G41" s="62">
        <v>13.5</v>
      </c>
      <c r="H41" s="258">
        <v>15.5</v>
      </c>
      <c r="I41" s="264"/>
      <c r="J41" s="66">
        <v>17.5</v>
      </c>
    </row>
    <row r="42" spans="1:10" ht="21.75" customHeight="1">
      <c r="A42" s="240" t="s">
        <v>40</v>
      </c>
      <c r="B42" s="241"/>
      <c r="C42" s="64" t="str">
        <f>C41</f>
        <v>шт.</v>
      </c>
      <c r="D42" s="65">
        <f>D41</f>
        <v>12</v>
      </c>
      <c r="E42" s="65">
        <f>E41</f>
        <v>12.5</v>
      </c>
      <c r="F42" s="65">
        <f>F41</f>
        <v>13</v>
      </c>
      <c r="G42" s="62">
        <f>G41</f>
        <v>13.5</v>
      </c>
      <c r="H42" s="258">
        <f>H41</f>
        <v>15.5</v>
      </c>
      <c r="I42" s="264"/>
      <c r="J42" s="66">
        <f>J41</f>
        <v>17.5</v>
      </c>
    </row>
    <row r="43" spans="1:10" ht="48" customHeight="1">
      <c r="A43" s="296"/>
      <c r="B43" s="297"/>
      <c r="C43" s="142"/>
      <c r="D43" s="306" t="s">
        <v>313</v>
      </c>
      <c r="E43" s="307"/>
      <c r="F43" s="307"/>
      <c r="G43" s="307"/>
      <c r="H43" s="307"/>
      <c r="I43" s="307"/>
      <c r="J43" s="339"/>
    </row>
    <row r="44" spans="1:10" ht="29.25" customHeight="1">
      <c r="A44" s="296"/>
      <c r="B44" s="297"/>
      <c r="C44" s="274" t="s">
        <v>9</v>
      </c>
      <c r="D44" s="298" t="s">
        <v>47</v>
      </c>
      <c r="E44" s="261"/>
      <c r="F44" s="249" t="s">
        <v>48</v>
      </c>
      <c r="G44" s="269"/>
      <c r="H44" s="261"/>
      <c r="I44" s="249" t="s">
        <v>250</v>
      </c>
      <c r="J44" s="363"/>
    </row>
    <row r="45" spans="1:10" ht="12.75">
      <c r="A45" s="296"/>
      <c r="B45" s="297"/>
      <c r="C45" s="253"/>
      <c r="D45" s="284" t="s">
        <v>0</v>
      </c>
      <c r="E45" s="284"/>
      <c r="F45" s="284" t="s">
        <v>1</v>
      </c>
      <c r="G45" s="253" t="s">
        <v>203</v>
      </c>
      <c r="H45" s="253" t="s">
        <v>29</v>
      </c>
      <c r="I45" s="249" t="s">
        <v>3</v>
      </c>
      <c r="J45" s="326"/>
    </row>
    <row r="46" spans="1:10" ht="12.75">
      <c r="A46" s="296"/>
      <c r="B46" s="297"/>
      <c r="C46" s="253"/>
      <c r="D46" s="284"/>
      <c r="E46" s="284"/>
      <c r="F46" s="273"/>
      <c r="G46" s="270"/>
      <c r="H46" s="252"/>
      <c r="I46" s="273"/>
      <c r="J46" s="293"/>
    </row>
    <row r="47" spans="1:10" ht="12.75">
      <c r="A47" s="296"/>
      <c r="B47" s="297"/>
      <c r="C47" s="253"/>
      <c r="D47" s="284"/>
      <c r="E47" s="284"/>
      <c r="F47" s="273"/>
      <c r="G47" s="270"/>
      <c r="H47" s="252"/>
      <c r="I47" s="273"/>
      <c r="J47" s="293"/>
    </row>
    <row r="48" spans="1:10" ht="12.75">
      <c r="A48" s="296"/>
      <c r="B48" s="297"/>
      <c r="C48" s="272"/>
      <c r="D48" s="284"/>
      <c r="E48" s="284"/>
      <c r="F48" s="273"/>
      <c r="G48" s="270"/>
      <c r="H48" s="252"/>
      <c r="I48" s="273"/>
      <c r="J48" s="293"/>
    </row>
    <row r="49" spans="1:10" ht="12.75">
      <c r="A49" s="232" t="s">
        <v>172</v>
      </c>
      <c r="B49" s="233"/>
      <c r="C49" s="64" t="s">
        <v>25</v>
      </c>
      <c r="D49" s="258">
        <f>D50/14.1</f>
        <v>2.6234042553191492</v>
      </c>
      <c r="E49" s="280"/>
      <c r="F49" s="65">
        <f>F50/14.1</f>
        <v>2.7645390070921985</v>
      </c>
      <c r="G49" s="65">
        <f>G50/14.1</f>
        <v>2.8255319148936175</v>
      </c>
      <c r="H49" s="62">
        <f>H50/14.1</f>
        <v>2.8255319148936175</v>
      </c>
      <c r="I49" s="258">
        <f>I50/14.1</f>
        <v>2.882978723404255</v>
      </c>
      <c r="J49" s="327"/>
    </row>
    <row r="50" spans="1:10" ht="12" customHeight="1">
      <c r="A50" s="234"/>
      <c r="B50" s="235"/>
      <c r="C50" s="204" t="s">
        <v>28</v>
      </c>
      <c r="D50" s="238">
        <v>36.99</v>
      </c>
      <c r="E50" s="261"/>
      <c r="F50" s="109">
        <v>38.98</v>
      </c>
      <c r="G50" s="109">
        <v>39.84</v>
      </c>
      <c r="H50" s="203">
        <v>39.84</v>
      </c>
      <c r="I50" s="238">
        <v>40.65</v>
      </c>
      <c r="J50" s="352"/>
    </row>
    <row r="51" spans="1:10" ht="22.5" customHeight="1">
      <c r="A51" s="240" t="s">
        <v>36</v>
      </c>
      <c r="B51" s="241"/>
      <c r="C51" s="64" t="s">
        <v>25</v>
      </c>
      <c r="D51" s="258">
        <v>12.61</v>
      </c>
      <c r="E51" s="280"/>
      <c r="F51" s="65">
        <v>13.75</v>
      </c>
      <c r="G51" s="65">
        <v>15.9</v>
      </c>
      <c r="H51" s="62">
        <v>15.9</v>
      </c>
      <c r="I51" s="262">
        <v>16.5</v>
      </c>
      <c r="J51" s="263"/>
    </row>
    <row r="52" spans="1:10" ht="21.75" customHeight="1">
      <c r="A52" s="240" t="s">
        <v>37</v>
      </c>
      <c r="B52" s="241"/>
      <c r="C52" s="64" t="str">
        <f>C51</f>
        <v>шт.</v>
      </c>
      <c r="D52" s="258">
        <v>12</v>
      </c>
      <c r="E52" s="280"/>
      <c r="F52" s="65">
        <v>12.5</v>
      </c>
      <c r="G52" s="80" t="s">
        <v>287</v>
      </c>
      <c r="H52" s="62">
        <v>13</v>
      </c>
      <c r="I52" s="285">
        <v>15.5</v>
      </c>
      <c r="J52" s="286"/>
    </row>
    <row r="53" spans="1:10" ht="21.75" customHeight="1" thickBot="1">
      <c r="A53" s="287" t="s">
        <v>58</v>
      </c>
      <c r="B53" s="288"/>
      <c r="C53" s="67" t="str">
        <f>C52</f>
        <v>шт.</v>
      </c>
      <c r="D53" s="277">
        <f>D52</f>
        <v>12</v>
      </c>
      <c r="E53" s="279"/>
      <c r="F53" s="60">
        <f>F52</f>
        <v>12.5</v>
      </c>
      <c r="G53" s="68">
        <v>13</v>
      </c>
      <c r="H53" s="68">
        <v>13</v>
      </c>
      <c r="I53" s="282">
        <v>15.5</v>
      </c>
      <c r="J53" s="283"/>
    </row>
    <row r="54" spans="1:11" ht="43.5" customHeight="1" thickBot="1">
      <c r="A54" s="33"/>
      <c r="B54" s="33"/>
      <c r="C54" s="111"/>
      <c r="D54" s="86"/>
      <c r="E54" s="79"/>
      <c r="F54" s="86"/>
      <c r="G54" s="193"/>
      <c r="H54" s="193"/>
      <c r="I54" s="194"/>
      <c r="J54" s="194"/>
      <c r="K54" s="17"/>
    </row>
    <row r="55" spans="1:10" ht="24.75">
      <c r="A55" s="304"/>
      <c r="B55" s="305"/>
      <c r="C55" s="254" t="s">
        <v>93</v>
      </c>
      <c r="D55" s="255"/>
      <c r="E55" s="255"/>
      <c r="F55" s="255"/>
      <c r="G55" s="255"/>
      <c r="H55" s="255"/>
      <c r="I55" s="255"/>
      <c r="J55" s="256"/>
    </row>
    <row r="56" spans="1:10" ht="33.75">
      <c r="A56" s="296"/>
      <c r="B56" s="297"/>
      <c r="C56" s="274" t="s">
        <v>9</v>
      </c>
      <c r="D56" s="143" t="s">
        <v>47</v>
      </c>
      <c r="E56" s="249" t="s">
        <v>48</v>
      </c>
      <c r="F56" s="269"/>
      <c r="G56" s="139" t="s">
        <v>250</v>
      </c>
      <c r="H56" s="249" t="s">
        <v>144</v>
      </c>
      <c r="I56" s="249"/>
      <c r="J56" s="250"/>
    </row>
    <row r="57" spans="1:10" ht="12.75">
      <c r="A57" s="296"/>
      <c r="B57" s="297"/>
      <c r="C57" s="253"/>
      <c r="D57" s="251" t="s">
        <v>0</v>
      </c>
      <c r="E57" s="353" t="s">
        <v>1</v>
      </c>
      <c r="F57" s="253" t="s">
        <v>29</v>
      </c>
      <c r="G57" s="257" t="s">
        <v>3</v>
      </c>
      <c r="H57" s="249" t="s">
        <v>101</v>
      </c>
      <c r="I57" s="257" t="s">
        <v>5</v>
      </c>
      <c r="J57" s="356" t="s">
        <v>7</v>
      </c>
    </row>
    <row r="58" spans="1:10" ht="12.75">
      <c r="A58" s="296"/>
      <c r="B58" s="297"/>
      <c r="C58" s="253"/>
      <c r="D58" s="251"/>
      <c r="E58" s="354"/>
      <c r="F58" s="253"/>
      <c r="G58" s="257"/>
      <c r="H58" s="272"/>
      <c r="I58" s="257"/>
      <c r="J58" s="357"/>
    </row>
    <row r="59" spans="1:10" ht="12.75">
      <c r="A59" s="296"/>
      <c r="B59" s="297"/>
      <c r="C59" s="253"/>
      <c r="D59" s="252"/>
      <c r="E59" s="355"/>
      <c r="F59" s="252"/>
      <c r="G59" s="249" t="s">
        <v>179</v>
      </c>
      <c r="H59" s="273"/>
      <c r="I59" s="361" t="s">
        <v>6</v>
      </c>
      <c r="J59" s="360"/>
    </row>
    <row r="60" spans="1:10" ht="12.75">
      <c r="A60" s="296"/>
      <c r="B60" s="297"/>
      <c r="C60" s="253"/>
      <c r="D60" s="252"/>
      <c r="E60" s="353" t="s">
        <v>2</v>
      </c>
      <c r="F60" s="252"/>
      <c r="G60" s="249"/>
      <c r="H60" s="273"/>
      <c r="I60" s="362"/>
      <c r="J60" s="357" t="s">
        <v>8</v>
      </c>
    </row>
    <row r="61" spans="1:10" ht="24" customHeight="1">
      <c r="A61" s="296"/>
      <c r="B61" s="297"/>
      <c r="C61" s="253"/>
      <c r="D61" s="252"/>
      <c r="E61" s="355"/>
      <c r="F61" s="252"/>
      <c r="G61" s="270"/>
      <c r="H61" s="273"/>
      <c r="I61" s="159" t="s">
        <v>215</v>
      </c>
      <c r="J61" s="360"/>
    </row>
    <row r="62" spans="1:10" ht="12.75">
      <c r="A62" s="232" t="s">
        <v>178</v>
      </c>
      <c r="B62" s="233"/>
      <c r="C62" s="64" t="s">
        <v>25</v>
      </c>
      <c r="D62" s="65">
        <f aca="true" t="shared" si="0" ref="D62:J62">D63/14.3</f>
        <v>2.586713286713287</v>
      </c>
      <c r="E62" s="65">
        <f t="shared" si="0"/>
        <v>2.7265734265734265</v>
      </c>
      <c r="F62" s="65">
        <f t="shared" si="0"/>
        <v>2.8636363636363638</v>
      </c>
      <c r="G62" s="144">
        <f t="shared" si="0"/>
        <v>2.9174825174825174</v>
      </c>
      <c r="H62" s="65">
        <f t="shared" si="0"/>
        <v>3.487412587412587</v>
      </c>
      <c r="I62" s="65">
        <f t="shared" si="0"/>
        <v>3.487412587412587</v>
      </c>
      <c r="J62" s="66">
        <f t="shared" si="0"/>
        <v>3.6937062937062937</v>
      </c>
    </row>
    <row r="63" spans="1:10" ht="12.75">
      <c r="A63" s="234"/>
      <c r="B63" s="235"/>
      <c r="C63" s="204" t="s">
        <v>28</v>
      </c>
      <c r="D63" s="109">
        <v>36.99</v>
      </c>
      <c r="E63" s="109">
        <v>38.99</v>
      </c>
      <c r="F63" s="109">
        <v>40.95</v>
      </c>
      <c r="G63" s="203">
        <v>41.72</v>
      </c>
      <c r="H63" s="109">
        <v>49.87</v>
      </c>
      <c r="I63" s="109">
        <v>49.87</v>
      </c>
      <c r="J63" s="107">
        <v>52.82</v>
      </c>
    </row>
    <row r="64" spans="1:10" ht="32.25" customHeight="1">
      <c r="A64" s="232" t="s">
        <v>94</v>
      </c>
      <c r="B64" s="233"/>
      <c r="C64" s="64" t="str">
        <f>C62</f>
        <v>шт.</v>
      </c>
      <c r="D64" s="65">
        <v>17.05</v>
      </c>
      <c r="E64" s="65">
        <v>18.1</v>
      </c>
      <c r="F64" s="65">
        <v>18.5</v>
      </c>
      <c r="G64" s="62">
        <v>19</v>
      </c>
      <c r="H64" s="271" t="s">
        <v>222</v>
      </c>
      <c r="I64" s="271"/>
      <c r="J64" s="66">
        <v>23.5</v>
      </c>
    </row>
    <row r="65" spans="1:10" ht="34.5" customHeight="1">
      <c r="A65" s="345" t="s">
        <v>80</v>
      </c>
      <c r="B65" s="346"/>
      <c r="C65" s="64" t="str">
        <f>C64</f>
        <v>шт.</v>
      </c>
      <c r="D65" s="65">
        <v>17.05</v>
      </c>
      <c r="E65" s="65">
        <v>18.1</v>
      </c>
      <c r="F65" s="65">
        <v>18.5</v>
      </c>
      <c r="G65" s="62">
        <v>19</v>
      </c>
      <c r="H65" s="347" t="s">
        <v>223</v>
      </c>
      <c r="I65" s="348"/>
      <c r="J65" s="107" t="s">
        <v>109</v>
      </c>
    </row>
    <row r="66" spans="1:10" ht="22.5" customHeight="1">
      <c r="A66" s="240" t="s">
        <v>23</v>
      </c>
      <c r="B66" s="241"/>
      <c r="C66" s="64" t="str">
        <f>C64</f>
        <v>шт.</v>
      </c>
      <c r="D66" s="65">
        <v>12</v>
      </c>
      <c r="E66" s="65">
        <v>12.5</v>
      </c>
      <c r="F66" s="65">
        <v>13</v>
      </c>
      <c r="G66" s="62">
        <v>13.5</v>
      </c>
      <c r="H66" s="65">
        <v>15.5</v>
      </c>
      <c r="I66" s="65">
        <v>15.5</v>
      </c>
      <c r="J66" s="66">
        <v>17.5</v>
      </c>
    </row>
    <row r="67" spans="1:10" ht="21.75" customHeight="1">
      <c r="A67" s="240" t="s">
        <v>26</v>
      </c>
      <c r="B67" s="241"/>
      <c r="C67" s="64" t="str">
        <f aca="true" t="shared" si="1" ref="C67:J67">C66</f>
        <v>шт.</v>
      </c>
      <c r="D67" s="65">
        <f t="shared" si="1"/>
        <v>12</v>
      </c>
      <c r="E67" s="65">
        <f t="shared" si="1"/>
        <v>12.5</v>
      </c>
      <c r="F67" s="65">
        <f t="shared" si="1"/>
        <v>13</v>
      </c>
      <c r="G67" s="62">
        <f t="shared" si="1"/>
        <v>13.5</v>
      </c>
      <c r="H67" s="65">
        <f t="shared" si="1"/>
        <v>15.5</v>
      </c>
      <c r="I67" s="65">
        <f t="shared" si="1"/>
        <v>15.5</v>
      </c>
      <c r="J67" s="66">
        <f t="shared" si="1"/>
        <v>17.5</v>
      </c>
    </row>
    <row r="68" spans="1:10" ht="48.75" customHeight="1">
      <c r="A68" s="299"/>
      <c r="B68" s="297"/>
      <c r="C68" s="306" t="s">
        <v>312</v>
      </c>
      <c r="D68" s="307"/>
      <c r="E68" s="307"/>
      <c r="F68" s="307"/>
      <c r="G68" s="307"/>
      <c r="H68" s="280"/>
      <c r="I68" s="280"/>
      <c r="J68" s="259"/>
    </row>
    <row r="69" spans="1:10" ht="25.5" customHeight="1">
      <c r="A69" s="296"/>
      <c r="B69" s="297"/>
      <c r="C69" s="274" t="s">
        <v>9</v>
      </c>
      <c r="D69" s="298" t="s">
        <v>47</v>
      </c>
      <c r="E69" s="261"/>
      <c r="F69" s="249" t="s">
        <v>48</v>
      </c>
      <c r="G69" s="261"/>
      <c r="H69" s="261"/>
      <c r="I69" s="261"/>
      <c r="J69" s="260"/>
    </row>
    <row r="70" spans="1:10" ht="18.75" customHeight="1">
      <c r="A70" s="296"/>
      <c r="B70" s="297"/>
      <c r="C70" s="253"/>
      <c r="D70" s="251" t="s">
        <v>0</v>
      </c>
      <c r="E70" s="261"/>
      <c r="F70" s="284" t="s">
        <v>1</v>
      </c>
      <c r="G70" s="261"/>
      <c r="H70" s="261"/>
      <c r="I70" s="253" t="s">
        <v>29</v>
      </c>
      <c r="J70" s="260"/>
    </row>
    <row r="71" spans="1:10" ht="5.25" customHeight="1">
      <c r="A71" s="296"/>
      <c r="B71" s="297"/>
      <c r="C71" s="253"/>
      <c r="D71" s="252"/>
      <c r="E71" s="261"/>
      <c r="F71" s="284" t="s">
        <v>2</v>
      </c>
      <c r="G71" s="261"/>
      <c r="H71" s="261"/>
      <c r="I71" s="261"/>
      <c r="J71" s="260"/>
    </row>
    <row r="72" spans="1:10" ht="21" customHeight="1">
      <c r="A72" s="296"/>
      <c r="B72" s="297"/>
      <c r="C72" s="253"/>
      <c r="D72" s="252"/>
      <c r="E72" s="261"/>
      <c r="F72" s="261"/>
      <c r="G72" s="261"/>
      <c r="H72" s="261"/>
      <c r="I72" s="261"/>
      <c r="J72" s="260"/>
    </row>
    <row r="73" spans="1:10" ht="12.75">
      <c r="A73" s="232" t="s">
        <v>183</v>
      </c>
      <c r="B73" s="233"/>
      <c r="C73" s="64" t="s">
        <v>25</v>
      </c>
      <c r="D73" s="258">
        <f>D74/14.3</f>
        <v>2.648951048951049</v>
      </c>
      <c r="E73" s="280"/>
      <c r="F73" s="258">
        <f>F74/14.3</f>
        <v>2.773426573426573</v>
      </c>
      <c r="G73" s="280"/>
      <c r="H73" s="280"/>
      <c r="I73" s="258">
        <f>I74/14.3</f>
        <v>2.8636363636363638</v>
      </c>
      <c r="J73" s="259"/>
    </row>
    <row r="74" spans="1:10" ht="12.75">
      <c r="A74" s="234"/>
      <c r="B74" s="235"/>
      <c r="C74" s="204" t="s">
        <v>28</v>
      </c>
      <c r="D74" s="238">
        <v>37.88</v>
      </c>
      <c r="E74" s="261"/>
      <c r="F74" s="238">
        <v>39.66</v>
      </c>
      <c r="G74" s="261"/>
      <c r="H74" s="261"/>
      <c r="I74" s="238">
        <v>40.95</v>
      </c>
      <c r="J74" s="260"/>
    </row>
    <row r="75" spans="1:10" ht="26.25" customHeight="1">
      <c r="A75" s="232" t="s">
        <v>56</v>
      </c>
      <c r="B75" s="233"/>
      <c r="C75" s="64" t="s">
        <v>25</v>
      </c>
      <c r="D75" s="258">
        <v>14.1</v>
      </c>
      <c r="E75" s="280"/>
      <c r="F75" s="258">
        <v>15.8</v>
      </c>
      <c r="G75" s="280"/>
      <c r="H75" s="280"/>
      <c r="I75" s="258">
        <v>16.5</v>
      </c>
      <c r="J75" s="259"/>
    </row>
    <row r="76" spans="1:10" ht="21.75" customHeight="1">
      <c r="A76" s="232" t="s">
        <v>37</v>
      </c>
      <c r="B76" s="233"/>
      <c r="C76" s="64" t="str">
        <f>C75</f>
        <v>шт.</v>
      </c>
      <c r="D76" s="258">
        <v>12</v>
      </c>
      <c r="E76" s="280"/>
      <c r="F76" s="258">
        <v>12.5</v>
      </c>
      <c r="G76" s="280"/>
      <c r="H76" s="280"/>
      <c r="I76" s="258">
        <v>13</v>
      </c>
      <c r="J76" s="259"/>
    </row>
    <row r="77" spans="1:10" ht="22.5" customHeight="1">
      <c r="A77" s="232" t="s">
        <v>58</v>
      </c>
      <c r="B77" s="233"/>
      <c r="C77" s="64" t="str">
        <f>C76</f>
        <v>шт.</v>
      </c>
      <c r="D77" s="258">
        <f>D76</f>
        <v>12</v>
      </c>
      <c r="E77" s="280"/>
      <c r="F77" s="258">
        <f>F76</f>
        <v>12.5</v>
      </c>
      <c r="G77" s="280"/>
      <c r="H77" s="280"/>
      <c r="I77" s="258">
        <f>I76</f>
        <v>13</v>
      </c>
      <c r="J77" s="259"/>
    </row>
    <row r="78" spans="1:10" ht="42" customHeight="1">
      <c r="A78" s="299"/>
      <c r="B78" s="297"/>
      <c r="C78" s="308" t="s">
        <v>311</v>
      </c>
      <c r="D78" s="307"/>
      <c r="E78" s="307"/>
      <c r="F78" s="307"/>
      <c r="G78" s="307"/>
      <c r="H78" s="307"/>
      <c r="I78" s="280"/>
      <c r="J78" s="259"/>
    </row>
    <row r="79" spans="1:10" ht="24" customHeight="1">
      <c r="A79" s="296"/>
      <c r="B79" s="297"/>
      <c r="C79" s="274" t="s">
        <v>9</v>
      </c>
      <c r="D79" s="298" t="s">
        <v>47</v>
      </c>
      <c r="E79" s="261"/>
      <c r="F79" s="249" t="s">
        <v>48</v>
      </c>
      <c r="G79" s="261"/>
      <c r="H79" s="261"/>
      <c r="I79" s="249" t="s">
        <v>209</v>
      </c>
      <c r="J79" s="260"/>
    </row>
    <row r="80" spans="1:10" ht="16.5" customHeight="1">
      <c r="A80" s="296"/>
      <c r="B80" s="297"/>
      <c r="C80" s="253"/>
      <c r="D80" s="251" t="s">
        <v>0</v>
      </c>
      <c r="E80" s="261"/>
      <c r="F80" s="284" t="s">
        <v>1</v>
      </c>
      <c r="G80" s="261"/>
      <c r="H80" s="253" t="s">
        <v>29</v>
      </c>
      <c r="I80" s="249" t="s">
        <v>102</v>
      </c>
      <c r="J80" s="260"/>
    </row>
    <row r="81" spans="1:10" ht="9" customHeight="1">
      <c r="A81" s="296"/>
      <c r="B81" s="297"/>
      <c r="C81" s="253"/>
      <c r="D81" s="252"/>
      <c r="E81" s="261"/>
      <c r="F81" s="284" t="s">
        <v>2</v>
      </c>
      <c r="G81" s="261"/>
      <c r="H81" s="252"/>
      <c r="I81" s="252"/>
      <c r="J81" s="260"/>
    </row>
    <row r="82" spans="1:10" ht="15" customHeight="1">
      <c r="A82" s="296"/>
      <c r="B82" s="297"/>
      <c r="C82" s="253"/>
      <c r="D82" s="252"/>
      <c r="E82" s="261"/>
      <c r="F82" s="252"/>
      <c r="G82" s="261"/>
      <c r="H82" s="252"/>
      <c r="I82" s="252"/>
      <c r="J82" s="260"/>
    </row>
    <row r="83" spans="1:10" ht="12.75">
      <c r="A83" s="232" t="s">
        <v>183</v>
      </c>
      <c r="B83" s="233"/>
      <c r="C83" s="64" t="s">
        <v>25</v>
      </c>
      <c r="D83" s="271">
        <f>D84/14.3</f>
        <v>2.648951048951049</v>
      </c>
      <c r="E83" s="280"/>
      <c r="F83" s="271">
        <f>F84/14.3</f>
        <v>2.773426573426573</v>
      </c>
      <c r="G83" s="280"/>
      <c r="H83" s="64">
        <f>H84/14.3</f>
        <v>2.8636363636363638</v>
      </c>
      <c r="I83" s="271">
        <f>I84/14.3</f>
        <v>3.627272727272727</v>
      </c>
      <c r="J83" s="259"/>
    </row>
    <row r="84" spans="1:10" ht="12.75">
      <c r="A84" s="234"/>
      <c r="B84" s="235"/>
      <c r="C84" s="64" t="s">
        <v>28</v>
      </c>
      <c r="D84" s="281">
        <v>37.88</v>
      </c>
      <c r="E84" s="261"/>
      <c r="F84" s="281">
        <v>39.66</v>
      </c>
      <c r="G84" s="261"/>
      <c r="H84" s="204">
        <v>40.95</v>
      </c>
      <c r="I84" s="281">
        <v>51.87</v>
      </c>
      <c r="J84" s="260"/>
    </row>
    <row r="85" spans="1:10" ht="24" customHeight="1">
      <c r="A85" s="232" t="s">
        <v>56</v>
      </c>
      <c r="B85" s="233"/>
      <c r="C85" s="64" t="s">
        <v>25</v>
      </c>
      <c r="D85" s="258">
        <v>12.78</v>
      </c>
      <c r="E85" s="280"/>
      <c r="F85" s="258">
        <v>12.78</v>
      </c>
      <c r="G85" s="280"/>
      <c r="H85" s="65">
        <v>13.45</v>
      </c>
      <c r="I85" s="258">
        <v>17.5</v>
      </c>
      <c r="J85" s="259"/>
    </row>
    <row r="86" spans="1:10" ht="23.25" customHeight="1">
      <c r="A86" s="232" t="s">
        <v>37</v>
      </c>
      <c r="B86" s="233"/>
      <c r="C86" s="64" t="s">
        <v>25</v>
      </c>
      <c r="D86" s="258">
        <v>12</v>
      </c>
      <c r="E86" s="280"/>
      <c r="F86" s="258">
        <v>12.5</v>
      </c>
      <c r="G86" s="280"/>
      <c r="H86" s="65">
        <v>13</v>
      </c>
      <c r="I86" s="258">
        <v>15.5</v>
      </c>
      <c r="J86" s="259"/>
    </row>
    <row r="87" spans="1:10" ht="27.75" customHeight="1" thickBot="1">
      <c r="A87" s="275" t="s">
        <v>58</v>
      </c>
      <c r="B87" s="276"/>
      <c r="C87" s="67" t="str">
        <f>C86</f>
        <v>шт.</v>
      </c>
      <c r="D87" s="277">
        <f>D86</f>
        <v>12</v>
      </c>
      <c r="E87" s="279"/>
      <c r="F87" s="277">
        <f>F86</f>
        <v>12.5</v>
      </c>
      <c r="G87" s="279"/>
      <c r="H87" s="60">
        <f>H86</f>
        <v>13</v>
      </c>
      <c r="I87" s="277">
        <f>I86</f>
        <v>15.5</v>
      </c>
      <c r="J87" s="278"/>
    </row>
    <row r="88" spans="1:10" ht="18" customHeight="1">
      <c r="A88" s="33"/>
      <c r="B88" s="33"/>
      <c r="C88" s="111"/>
      <c r="D88" s="86"/>
      <c r="E88" s="79"/>
      <c r="F88" s="86"/>
      <c r="G88" s="79"/>
      <c r="H88" s="86"/>
      <c r="I88" s="86"/>
      <c r="J88" s="79"/>
    </row>
    <row r="90" spans="1:8" ht="20.25" customHeight="1">
      <c r="A90" s="340" t="s">
        <v>221</v>
      </c>
      <c r="B90" s="340"/>
      <c r="C90" s="341"/>
      <c r="D90" s="341"/>
      <c r="E90" s="32"/>
      <c r="F90" s="19"/>
      <c r="G90" s="19"/>
      <c r="H90" s="20"/>
    </row>
    <row r="91" spans="1:10" ht="51.75" customHeight="1">
      <c r="A91" s="342" t="s">
        <v>238</v>
      </c>
      <c r="B91" s="343"/>
      <c r="C91" s="344"/>
      <c r="D91" s="344"/>
      <c r="E91" s="344"/>
      <c r="F91" s="344"/>
      <c r="G91" s="344"/>
      <c r="H91" s="344"/>
      <c r="I91" s="344"/>
      <c r="J91" s="344"/>
    </row>
  </sheetData>
  <sheetProtection/>
  <mergeCells count="189">
    <mergeCell ref="E57:E59"/>
    <mergeCell ref="E60:E61"/>
    <mergeCell ref="J23:J25"/>
    <mergeCell ref="I23:I25"/>
    <mergeCell ref="J60:J61"/>
    <mergeCell ref="J57:J59"/>
    <mergeCell ref="I59:I60"/>
    <mergeCell ref="F44:H44"/>
    <mergeCell ref="I44:J44"/>
    <mergeCell ref="H42:I42"/>
    <mergeCell ref="A90:D90"/>
    <mergeCell ref="A91:J91"/>
    <mergeCell ref="A65:B65"/>
    <mergeCell ref="H65:I65"/>
    <mergeCell ref="G20:H20"/>
    <mergeCell ref="F23:H25"/>
    <mergeCell ref="I28:J28"/>
    <mergeCell ref="I29:J29"/>
    <mergeCell ref="I50:J50"/>
    <mergeCell ref="D43:J43"/>
    <mergeCell ref="I16:J16"/>
    <mergeCell ref="I17:J17"/>
    <mergeCell ref="I18:J18"/>
    <mergeCell ref="I19:J19"/>
    <mergeCell ref="I20:J20"/>
    <mergeCell ref="F22:H22"/>
    <mergeCell ref="G18:H18"/>
    <mergeCell ref="G19:H19"/>
    <mergeCell ref="C21:J21"/>
    <mergeCell ref="C22:C27"/>
    <mergeCell ref="D10:F10"/>
    <mergeCell ref="G10:H10"/>
    <mergeCell ref="F11:F13"/>
    <mergeCell ref="G11:H13"/>
    <mergeCell ref="G16:H16"/>
    <mergeCell ref="G17:H17"/>
    <mergeCell ref="F45:F48"/>
    <mergeCell ref="G45:G48"/>
    <mergeCell ref="I45:J48"/>
    <mergeCell ref="I49:J49"/>
    <mergeCell ref="I30:J30"/>
    <mergeCell ref="I31:J31"/>
    <mergeCell ref="F30:H30"/>
    <mergeCell ref="A18:B18"/>
    <mergeCell ref="D18:E18"/>
    <mergeCell ref="A19:B19"/>
    <mergeCell ref="D19:E19"/>
    <mergeCell ref="A41:B41"/>
    <mergeCell ref="D22:E22"/>
    <mergeCell ref="D23:E25"/>
    <mergeCell ref="A20:B20"/>
    <mergeCell ref="D20:E20"/>
    <mergeCell ref="A21:B27"/>
    <mergeCell ref="F28:H28"/>
    <mergeCell ref="F29:H29"/>
    <mergeCell ref="H35:I37"/>
    <mergeCell ref="H38:I38"/>
    <mergeCell ref="H39:I39"/>
    <mergeCell ref="F31:H31"/>
    <mergeCell ref="H34:I34"/>
    <mergeCell ref="A16:B17"/>
    <mergeCell ref="D16:E16"/>
    <mergeCell ref="D17:E17"/>
    <mergeCell ref="A9:B15"/>
    <mergeCell ref="D11:E11"/>
    <mergeCell ref="D12:E15"/>
    <mergeCell ref="C10:C15"/>
    <mergeCell ref="C9:J9"/>
    <mergeCell ref="J11:J15"/>
    <mergeCell ref="I11:I13"/>
    <mergeCell ref="A75:B75"/>
    <mergeCell ref="I75:J75"/>
    <mergeCell ref="F75:H75"/>
    <mergeCell ref="D75:E75"/>
    <mergeCell ref="D76:E76"/>
    <mergeCell ref="I77:J77"/>
    <mergeCell ref="F77:H77"/>
    <mergeCell ref="A77:B77"/>
    <mergeCell ref="A76:B76"/>
    <mergeCell ref="D77:E77"/>
    <mergeCell ref="A78:B82"/>
    <mergeCell ref="C78:J78"/>
    <mergeCell ref="I80:J82"/>
    <mergeCell ref="F80:G80"/>
    <mergeCell ref="F81:G82"/>
    <mergeCell ref="D80:E82"/>
    <mergeCell ref="H80:H82"/>
    <mergeCell ref="I79:J79"/>
    <mergeCell ref="F79:H79"/>
    <mergeCell ref="D79:E79"/>
    <mergeCell ref="A55:B61"/>
    <mergeCell ref="C79:C82"/>
    <mergeCell ref="D69:E69"/>
    <mergeCell ref="C68:J68"/>
    <mergeCell ref="A68:B72"/>
    <mergeCell ref="C69:C72"/>
    <mergeCell ref="A73:B74"/>
    <mergeCell ref="D73:E73"/>
    <mergeCell ref="D74:E74"/>
    <mergeCell ref="F74:H74"/>
    <mergeCell ref="A43:B48"/>
    <mergeCell ref="C44:C48"/>
    <mergeCell ref="D44:E44"/>
    <mergeCell ref="A42:B42"/>
    <mergeCell ref="A32:B37"/>
    <mergeCell ref="C32:J32"/>
    <mergeCell ref="E33:F33"/>
    <mergeCell ref="H33:J33"/>
    <mergeCell ref="D34:D37"/>
    <mergeCell ref="H40:I40"/>
    <mergeCell ref="A49:B50"/>
    <mergeCell ref="D49:E49"/>
    <mergeCell ref="D50:E50"/>
    <mergeCell ref="A5:J5"/>
    <mergeCell ref="A40:B40"/>
    <mergeCell ref="D45:E48"/>
    <mergeCell ref="J35:J37"/>
    <mergeCell ref="A38:B39"/>
    <mergeCell ref="C33:C37"/>
    <mergeCell ref="F34:F37"/>
    <mergeCell ref="A52:B52"/>
    <mergeCell ref="D52:E52"/>
    <mergeCell ref="I52:J52"/>
    <mergeCell ref="A51:B51"/>
    <mergeCell ref="D51:E51"/>
    <mergeCell ref="A53:B53"/>
    <mergeCell ref="D53:E53"/>
    <mergeCell ref="I84:J84"/>
    <mergeCell ref="F83:G83"/>
    <mergeCell ref="F84:G84"/>
    <mergeCell ref="D83:E83"/>
    <mergeCell ref="D84:E84"/>
    <mergeCell ref="I53:J53"/>
    <mergeCell ref="D70:E72"/>
    <mergeCell ref="F70:H70"/>
    <mergeCell ref="F69:J69"/>
    <mergeCell ref="F71:H72"/>
    <mergeCell ref="A2:J2"/>
    <mergeCell ref="A3:J3"/>
    <mergeCell ref="I76:J76"/>
    <mergeCell ref="F76:H76"/>
    <mergeCell ref="F73:H73"/>
    <mergeCell ref="A85:B85"/>
    <mergeCell ref="I85:J85"/>
    <mergeCell ref="F85:G85"/>
    <mergeCell ref="D85:E85"/>
    <mergeCell ref="A83:B84"/>
    <mergeCell ref="A87:B87"/>
    <mergeCell ref="I87:J87"/>
    <mergeCell ref="F87:G87"/>
    <mergeCell ref="D87:E87"/>
    <mergeCell ref="A67:B67"/>
    <mergeCell ref="A86:B86"/>
    <mergeCell ref="I86:J86"/>
    <mergeCell ref="F86:G86"/>
    <mergeCell ref="D86:E86"/>
    <mergeCell ref="I83:J83"/>
    <mergeCell ref="A7:J7"/>
    <mergeCell ref="A8:J8"/>
    <mergeCell ref="A64:B64"/>
    <mergeCell ref="A66:B66"/>
    <mergeCell ref="E56:F56"/>
    <mergeCell ref="G59:G61"/>
    <mergeCell ref="H64:I64"/>
    <mergeCell ref="I57:I58"/>
    <mergeCell ref="H57:H61"/>
    <mergeCell ref="C56:C61"/>
    <mergeCell ref="I73:J73"/>
    <mergeCell ref="I74:J74"/>
    <mergeCell ref="I70:J72"/>
    <mergeCell ref="I51:J51"/>
    <mergeCell ref="H45:H48"/>
    <mergeCell ref="H41:I41"/>
    <mergeCell ref="E36:E37"/>
    <mergeCell ref="D31:E31"/>
    <mergeCell ref="A4:J4"/>
    <mergeCell ref="A62:B63"/>
    <mergeCell ref="H56:J56"/>
    <mergeCell ref="D57:D61"/>
    <mergeCell ref="F57:F61"/>
    <mergeCell ref="C55:J55"/>
    <mergeCell ref="E34:E35"/>
    <mergeCell ref="G57:G58"/>
    <mergeCell ref="A28:B29"/>
    <mergeCell ref="D28:E28"/>
    <mergeCell ref="D29:E29"/>
    <mergeCell ref="A31:B31"/>
    <mergeCell ref="A30:B30"/>
    <mergeCell ref="D30:E30"/>
  </mergeCells>
  <printOptions/>
  <pageMargins left="0.18" right="0.17" top="0.17" bottom="0.17" header="0.17" footer="0.34"/>
  <pageSetup fitToHeight="2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0"/>
  <sheetViews>
    <sheetView zoomScale="87" zoomScaleNormal="87" zoomScalePageLayoutView="0" workbookViewId="0" topLeftCell="A1">
      <selection activeCell="B7" sqref="B7:S7"/>
    </sheetView>
  </sheetViews>
  <sheetFormatPr defaultColWidth="9.00390625" defaultRowHeight="12.75"/>
  <cols>
    <col min="1" max="1" width="1.875" style="0" customWidth="1"/>
    <col min="2" max="2" width="32.125" style="119" customWidth="1"/>
    <col min="3" max="3" width="13.75390625" style="24" customWidth="1"/>
    <col min="4" max="12" width="4.75390625" style="0" customWidth="1"/>
    <col min="13" max="13" width="9.00390625" style="0" customWidth="1"/>
    <col min="14" max="19" width="4.75390625" style="0" customWidth="1"/>
  </cols>
  <sheetData>
    <row r="1" spans="2:19" ht="26.25" customHeight="1">
      <c r="B1" s="224" t="s">
        <v>251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2:19" ht="33" customHeight="1">
      <c r="B2" s="226" t="s">
        <v>297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2:13" ht="11.25" customHeight="1">
      <c r="B3"/>
      <c r="C3" s="5"/>
      <c r="D3" s="147"/>
      <c r="L3" s="108"/>
      <c r="M3" s="108"/>
    </row>
    <row r="4" spans="2:19" ht="17.25" customHeight="1">
      <c r="B4" s="224" t="s">
        <v>294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</row>
    <row r="5" spans="2:19" ht="18.75" customHeight="1">
      <c r="B5" s="246" t="s">
        <v>252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2:19" ht="11.25" customHeight="1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</row>
    <row r="7" spans="2:19" ht="23.25" customHeight="1">
      <c r="B7" s="370" t="s">
        <v>298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</row>
    <row r="8" spans="2:13" ht="13.5" thickBot="1">
      <c r="B8" s="160"/>
      <c r="C8" s="160"/>
      <c r="D8" s="160"/>
      <c r="E8" s="160"/>
      <c r="F8" s="160"/>
      <c r="G8" s="160"/>
      <c r="H8" s="160"/>
      <c r="I8" s="160"/>
      <c r="J8" s="160"/>
      <c r="K8" s="189"/>
      <c r="L8" s="189"/>
      <c r="M8" s="189"/>
    </row>
    <row r="9" spans="2:19" s="34" customFormat="1" ht="55.5" customHeight="1">
      <c r="B9" s="192" t="s">
        <v>237</v>
      </c>
      <c r="C9" s="205" t="s">
        <v>288</v>
      </c>
      <c r="D9" s="364" t="s">
        <v>224</v>
      </c>
      <c r="E9" s="365"/>
      <c r="F9" s="365"/>
      <c r="G9" s="365"/>
      <c r="H9" s="366"/>
      <c r="I9" s="364" t="s">
        <v>250</v>
      </c>
      <c r="J9" s="365"/>
      <c r="K9" s="365"/>
      <c r="L9" s="365"/>
      <c r="M9" s="166" t="s">
        <v>231</v>
      </c>
      <c r="N9" s="367" t="s">
        <v>225</v>
      </c>
      <c r="O9" s="367"/>
      <c r="P9" s="367"/>
      <c r="Q9" s="367"/>
      <c r="R9" s="367"/>
      <c r="S9" s="368"/>
    </row>
    <row r="10" spans="2:19" ht="107.25" customHeight="1" thickBot="1">
      <c r="B10" s="191" t="s">
        <v>236</v>
      </c>
      <c r="C10" s="198" t="s">
        <v>145</v>
      </c>
      <c r="D10" s="199" t="s">
        <v>1</v>
      </c>
      <c r="E10" s="199" t="s">
        <v>2</v>
      </c>
      <c r="F10" s="200" t="s">
        <v>74</v>
      </c>
      <c r="G10" s="200" t="s">
        <v>227</v>
      </c>
      <c r="H10" s="201" t="s">
        <v>226</v>
      </c>
      <c r="I10" s="187" t="s">
        <v>3</v>
      </c>
      <c r="J10" s="188" t="s">
        <v>30</v>
      </c>
      <c r="K10" s="188" t="s">
        <v>31</v>
      </c>
      <c r="L10" s="188" t="s">
        <v>4</v>
      </c>
      <c r="M10" s="167" t="s">
        <v>157</v>
      </c>
      <c r="N10" s="202" t="s">
        <v>50</v>
      </c>
      <c r="O10" s="199" t="s">
        <v>228</v>
      </c>
      <c r="P10" s="199" t="s">
        <v>7</v>
      </c>
      <c r="Q10" s="199" t="s">
        <v>230</v>
      </c>
      <c r="R10" s="200" t="s">
        <v>215</v>
      </c>
      <c r="S10" s="201" t="s">
        <v>8</v>
      </c>
    </row>
    <row r="11" spans="2:19" ht="96.75" customHeight="1">
      <c r="B11" s="190" t="s">
        <v>310</v>
      </c>
      <c r="C11" s="197"/>
      <c r="D11" s="171" t="s">
        <v>234</v>
      </c>
      <c r="E11" s="171" t="s">
        <v>234</v>
      </c>
      <c r="F11" s="172"/>
      <c r="G11" s="172"/>
      <c r="H11" s="173" t="s">
        <v>234</v>
      </c>
      <c r="I11" s="174" t="s">
        <v>234</v>
      </c>
      <c r="J11" s="174"/>
      <c r="K11" s="174"/>
      <c r="L11" s="174"/>
      <c r="M11" s="175" t="s">
        <v>234</v>
      </c>
      <c r="N11" s="170" t="s">
        <v>234</v>
      </c>
      <c r="O11" s="171"/>
      <c r="P11" s="171"/>
      <c r="Q11" s="171"/>
      <c r="R11" s="172"/>
      <c r="S11" s="173"/>
    </row>
    <row r="12" spans="2:19" ht="96.75" customHeight="1">
      <c r="B12" s="190" t="s">
        <v>304</v>
      </c>
      <c r="C12" s="180" t="s">
        <v>234</v>
      </c>
      <c r="D12" s="177"/>
      <c r="E12" s="177"/>
      <c r="F12" s="178"/>
      <c r="G12" s="178"/>
      <c r="H12" s="179"/>
      <c r="I12" s="177" t="s">
        <v>234</v>
      </c>
      <c r="J12" s="177"/>
      <c r="K12" s="177"/>
      <c r="L12" s="177"/>
      <c r="M12" s="180" t="s">
        <v>234</v>
      </c>
      <c r="N12" s="176" t="s">
        <v>234</v>
      </c>
      <c r="O12" s="177"/>
      <c r="P12" s="177"/>
      <c r="Q12" s="177"/>
      <c r="R12" s="178"/>
      <c r="S12" s="179"/>
    </row>
    <row r="13" spans="2:19" ht="96.75" customHeight="1">
      <c r="B13" s="168" t="s">
        <v>309</v>
      </c>
      <c r="C13" s="180" t="s">
        <v>234</v>
      </c>
      <c r="D13" s="177" t="s">
        <v>234</v>
      </c>
      <c r="E13" s="177" t="s">
        <v>234</v>
      </c>
      <c r="F13" s="178"/>
      <c r="G13" s="178"/>
      <c r="H13" s="179" t="s">
        <v>234</v>
      </c>
      <c r="I13" s="177" t="s">
        <v>234</v>
      </c>
      <c r="J13" s="177" t="s">
        <v>234</v>
      </c>
      <c r="K13" s="177" t="s">
        <v>234</v>
      </c>
      <c r="L13" s="177" t="s">
        <v>234</v>
      </c>
      <c r="M13" s="180"/>
      <c r="N13" s="176" t="s">
        <v>234</v>
      </c>
      <c r="O13" s="177" t="s">
        <v>234</v>
      </c>
      <c r="P13" s="177" t="s">
        <v>234</v>
      </c>
      <c r="Q13" s="177"/>
      <c r="R13" s="178"/>
      <c r="S13" s="179" t="s">
        <v>234</v>
      </c>
    </row>
    <row r="14" spans="2:19" ht="96.75" customHeight="1">
      <c r="B14" s="168" t="s">
        <v>307</v>
      </c>
      <c r="C14" s="180" t="s">
        <v>234</v>
      </c>
      <c r="D14" s="177" t="s">
        <v>234</v>
      </c>
      <c r="E14" s="177"/>
      <c r="F14" s="178" t="s">
        <v>234</v>
      </c>
      <c r="G14" s="178"/>
      <c r="H14" s="179" t="s">
        <v>234</v>
      </c>
      <c r="I14" s="177" t="s">
        <v>234</v>
      </c>
      <c r="J14" s="177"/>
      <c r="K14" s="177"/>
      <c r="L14" s="177"/>
      <c r="M14" s="180"/>
      <c r="N14" s="176"/>
      <c r="O14" s="177"/>
      <c r="P14" s="177"/>
      <c r="Q14" s="177"/>
      <c r="R14" s="178"/>
      <c r="S14" s="179"/>
    </row>
    <row r="15" spans="2:19" ht="96.75" customHeight="1">
      <c r="B15" s="168" t="s">
        <v>306</v>
      </c>
      <c r="C15" s="180" t="s">
        <v>234</v>
      </c>
      <c r="D15" s="177" t="s">
        <v>234</v>
      </c>
      <c r="E15" s="177" t="s">
        <v>234</v>
      </c>
      <c r="F15" s="178"/>
      <c r="G15" s="178"/>
      <c r="H15" s="179" t="s">
        <v>234</v>
      </c>
      <c r="I15" s="177" t="s">
        <v>234</v>
      </c>
      <c r="J15" s="177"/>
      <c r="K15" s="177" t="s">
        <v>234</v>
      </c>
      <c r="L15" s="177"/>
      <c r="M15" s="180" t="s">
        <v>234</v>
      </c>
      <c r="N15" s="176" t="s">
        <v>234</v>
      </c>
      <c r="O15" s="177" t="s">
        <v>234</v>
      </c>
      <c r="P15" s="177" t="s">
        <v>234</v>
      </c>
      <c r="Q15" s="177"/>
      <c r="R15" s="178" t="s">
        <v>234</v>
      </c>
      <c r="S15" s="179" t="s">
        <v>234</v>
      </c>
    </row>
    <row r="16" spans="2:19" ht="96.75" customHeight="1">
      <c r="B16" s="168" t="s">
        <v>308</v>
      </c>
      <c r="C16" s="180" t="s">
        <v>234</v>
      </c>
      <c r="D16" s="177" t="s">
        <v>234</v>
      </c>
      <c r="E16" s="177" t="s">
        <v>234</v>
      </c>
      <c r="F16" s="178"/>
      <c r="G16" s="178"/>
      <c r="H16" s="179" t="s">
        <v>234</v>
      </c>
      <c r="I16" s="177"/>
      <c r="J16" s="177"/>
      <c r="K16" s="177"/>
      <c r="L16" s="177"/>
      <c r="M16" s="180"/>
      <c r="N16" s="176"/>
      <c r="O16" s="177"/>
      <c r="P16" s="177"/>
      <c r="Q16" s="177"/>
      <c r="R16" s="178"/>
      <c r="S16" s="179"/>
    </row>
    <row r="17" spans="2:19" ht="96.75" customHeight="1" thickBot="1">
      <c r="B17" s="169" t="s">
        <v>305</v>
      </c>
      <c r="C17" s="185" t="s">
        <v>234</v>
      </c>
      <c r="D17" s="182" t="s">
        <v>234</v>
      </c>
      <c r="E17" s="182" t="s">
        <v>234</v>
      </c>
      <c r="F17" s="183"/>
      <c r="G17" s="183"/>
      <c r="H17" s="184" t="s">
        <v>234</v>
      </c>
      <c r="I17" s="182"/>
      <c r="J17" s="182"/>
      <c r="K17" s="182"/>
      <c r="L17" s="182"/>
      <c r="M17" s="185"/>
      <c r="N17" s="181" t="s">
        <v>234</v>
      </c>
      <c r="O17" s="182"/>
      <c r="P17" s="182"/>
      <c r="Q17" s="182" t="s">
        <v>234</v>
      </c>
      <c r="R17" s="183"/>
      <c r="S17" s="184"/>
    </row>
    <row r="20" spans="2:3" ht="12.75">
      <c r="B20" s="186" t="s">
        <v>235</v>
      </c>
      <c r="C20" s="196"/>
    </row>
    <row r="21" ht="10.5" customHeight="1"/>
  </sheetData>
  <sheetProtection/>
  <mergeCells count="9">
    <mergeCell ref="D9:H9"/>
    <mergeCell ref="I9:L9"/>
    <mergeCell ref="N9:S9"/>
    <mergeCell ref="B1:S1"/>
    <mergeCell ref="B2:S2"/>
    <mergeCell ref="B4:S4"/>
    <mergeCell ref="B5:S5"/>
    <mergeCell ref="B6:S6"/>
    <mergeCell ref="B7:S7"/>
  </mergeCells>
  <printOptions/>
  <pageMargins left="0.47" right="0.2" top="0.1968503937007874" bottom="0.35433070866141736" header="0.1968503937007874" footer="0.2362204724409449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C8" sqref="C8:C12"/>
    </sheetView>
  </sheetViews>
  <sheetFormatPr defaultColWidth="9.00390625" defaultRowHeight="12.75"/>
  <cols>
    <col min="1" max="1" width="9.375" style="119" customWidth="1"/>
    <col min="2" max="2" width="25.00390625" style="119" customWidth="1"/>
    <col min="3" max="3" width="9.75390625" style="0" customWidth="1"/>
    <col min="4" max="4" width="21.625" style="0" customWidth="1"/>
    <col min="5" max="5" width="17.75390625" style="0" customWidth="1"/>
    <col min="6" max="6" width="18.375" style="0" customWidth="1"/>
    <col min="7" max="7" width="11.875" style="0" customWidth="1"/>
    <col min="8" max="8" width="19.00390625" style="0" customWidth="1"/>
  </cols>
  <sheetData>
    <row r="1" spans="1:11" s="212" customFormat="1" ht="26.25" customHeight="1">
      <c r="A1" s="224" t="s">
        <v>104</v>
      </c>
      <c r="B1" s="412"/>
      <c r="C1" s="412"/>
      <c r="D1" s="412"/>
      <c r="E1" s="412"/>
      <c r="F1" s="412"/>
      <c r="G1" s="412"/>
      <c r="H1" s="412"/>
      <c r="I1" s="211"/>
      <c r="J1" s="211"/>
      <c r="K1" s="211"/>
    </row>
    <row r="2" spans="1:9" s="212" customFormat="1" ht="31.5" customHeight="1">
      <c r="A2" s="411" t="s">
        <v>295</v>
      </c>
      <c r="B2" s="412"/>
      <c r="C2" s="412"/>
      <c r="D2" s="412"/>
      <c r="E2" s="412"/>
      <c r="F2" s="412"/>
      <c r="G2" s="412"/>
      <c r="H2" s="412"/>
      <c r="I2" s="213"/>
    </row>
    <row r="3" spans="1:8" s="214" customFormat="1" ht="15.75">
      <c r="A3" s="408" t="s">
        <v>244</v>
      </c>
      <c r="B3" s="409"/>
      <c r="C3" s="409"/>
      <c r="D3" s="409"/>
      <c r="E3" s="409"/>
      <c r="F3" s="409"/>
      <c r="G3" s="409"/>
      <c r="H3" s="409"/>
    </row>
    <row r="4" spans="1:8" s="214" customFormat="1" ht="19.5" customHeight="1">
      <c r="A4" s="371" t="s">
        <v>216</v>
      </c>
      <c r="B4" s="410"/>
      <c r="C4" s="410"/>
      <c r="D4" s="410"/>
      <c r="E4" s="410"/>
      <c r="F4" s="410"/>
      <c r="G4" s="410"/>
      <c r="H4" s="410"/>
    </row>
    <row r="5" spans="1:8" s="214" customFormat="1" ht="15.75">
      <c r="A5" s="370" t="s">
        <v>300</v>
      </c>
      <c r="B5" s="434"/>
      <c r="C5" s="434"/>
      <c r="D5" s="434"/>
      <c r="E5" s="434"/>
      <c r="F5" s="434"/>
      <c r="G5" s="434"/>
      <c r="H5" s="434"/>
    </row>
    <row r="6" spans="1:9" s="216" customFormat="1" ht="15.75" thickBot="1">
      <c r="A6" s="413" t="s">
        <v>243</v>
      </c>
      <c r="B6" s="414"/>
      <c r="C6" s="414"/>
      <c r="D6" s="414"/>
      <c r="E6" s="414"/>
      <c r="F6" s="414"/>
      <c r="G6" s="414"/>
      <c r="H6" s="414"/>
      <c r="I6" s="215"/>
    </row>
    <row r="7" spans="1:8" ht="55.5" customHeight="1">
      <c r="A7" s="418"/>
      <c r="B7" s="419"/>
      <c r="C7" s="415" t="s">
        <v>314</v>
      </c>
      <c r="D7" s="416"/>
      <c r="E7" s="416"/>
      <c r="F7" s="416"/>
      <c r="G7" s="416"/>
      <c r="H7" s="417"/>
    </row>
    <row r="8" spans="1:8" ht="44.25" customHeight="1">
      <c r="A8" s="420"/>
      <c r="B8" s="421"/>
      <c r="C8" s="294" t="s">
        <v>9</v>
      </c>
      <c r="D8" s="302" t="s">
        <v>48</v>
      </c>
      <c r="E8" s="424"/>
      <c r="F8" s="141" t="s">
        <v>250</v>
      </c>
      <c r="G8" s="141" t="s">
        <v>156</v>
      </c>
      <c r="H8" s="146" t="s">
        <v>49</v>
      </c>
    </row>
    <row r="9" spans="1:8" ht="23.25" customHeight="1">
      <c r="A9" s="420"/>
      <c r="B9" s="421"/>
      <c r="C9" s="295"/>
      <c r="D9" s="135" t="s">
        <v>1</v>
      </c>
      <c r="E9" s="295" t="s">
        <v>29</v>
      </c>
      <c r="F9" s="315" t="s">
        <v>3</v>
      </c>
      <c r="G9" s="302" t="s">
        <v>157</v>
      </c>
      <c r="H9" s="351" t="s">
        <v>50</v>
      </c>
    </row>
    <row r="10" spans="1:8" ht="12.75" customHeight="1">
      <c r="A10" s="420"/>
      <c r="B10" s="421"/>
      <c r="C10" s="295"/>
      <c r="D10" s="239" t="s">
        <v>2</v>
      </c>
      <c r="E10" s="273"/>
      <c r="F10" s="315"/>
      <c r="G10" s="270"/>
      <c r="H10" s="293"/>
    </row>
    <row r="11" spans="1:8" ht="12.75">
      <c r="A11" s="420"/>
      <c r="B11" s="421"/>
      <c r="C11" s="295"/>
      <c r="D11" s="273"/>
      <c r="E11" s="273"/>
      <c r="F11" s="315"/>
      <c r="G11" s="270"/>
      <c r="H11" s="293"/>
    </row>
    <row r="12" spans="1:8" ht="10.5" customHeight="1" thickBot="1">
      <c r="A12" s="422"/>
      <c r="B12" s="423"/>
      <c r="C12" s="403"/>
      <c r="D12" s="402"/>
      <c r="E12" s="402"/>
      <c r="F12" s="425"/>
      <c r="G12" s="403"/>
      <c r="H12" s="433"/>
    </row>
    <row r="13" spans="1:8" ht="12.75">
      <c r="A13" s="378" t="s">
        <v>158</v>
      </c>
      <c r="B13" s="379"/>
      <c r="C13" s="61" t="s">
        <v>25</v>
      </c>
      <c r="D13" s="77">
        <f>D14/10.1</f>
        <v>3.1366336633663368</v>
      </c>
      <c r="E13" s="77">
        <f>E14/10.1</f>
        <v>3.2663366336633666</v>
      </c>
      <c r="F13" s="77">
        <f>F14/10.1</f>
        <v>3.4643564356435648</v>
      </c>
      <c r="G13" s="427">
        <f>G14/10.1</f>
        <v>4.157425742574258</v>
      </c>
      <c r="H13" s="428"/>
    </row>
    <row r="14" spans="1:8" s="34" customFormat="1" ht="12.75" customHeight="1" thickBot="1">
      <c r="A14" s="380"/>
      <c r="B14" s="381"/>
      <c r="C14" s="206" t="s">
        <v>28</v>
      </c>
      <c r="D14" s="207">
        <v>31.68</v>
      </c>
      <c r="E14" s="207">
        <v>32.99</v>
      </c>
      <c r="F14" s="208">
        <v>34.99</v>
      </c>
      <c r="G14" s="429">
        <v>41.99</v>
      </c>
      <c r="H14" s="430"/>
    </row>
    <row r="15" spans="1:8" s="34" customFormat="1" ht="18" customHeight="1" thickBot="1">
      <c r="A15" s="382" t="s">
        <v>46</v>
      </c>
      <c r="B15" s="383"/>
      <c r="C15" s="383"/>
      <c r="D15" s="383"/>
      <c r="E15" s="383"/>
      <c r="F15" s="383"/>
      <c r="G15" s="383"/>
      <c r="H15" s="384"/>
    </row>
    <row r="16" spans="1:8" ht="16.5" customHeight="1">
      <c r="A16" s="385" t="s">
        <v>33</v>
      </c>
      <c r="B16" s="386"/>
      <c r="C16" s="85" t="str">
        <f>C17</f>
        <v>шт.</v>
      </c>
      <c r="D16" s="71">
        <v>6.86</v>
      </c>
      <c r="E16" s="71">
        <v>7.52</v>
      </c>
      <c r="F16" s="71">
        <v>8.59</v>
      </c>
      <c r="G16" s="431">
        <v>10.33</v>
      </c>
      <c r="H16" s="432"/>
    </row>
    <row r="17" spans="1:8" ht="16.5" customHeight="1">
      <c r="A17" s="372" t="s">
        <v>159</v>
      </c>
      <c r="B17" s="373"/>
      <c r="C17" s="61" t="str">
        <f>C13</f>
        <v>шт.</v>
      </c>
      <c r="D17" s="76">
        <v>21.44</v>
      </c>
      <c r="E17" s="76">
        <v>22.11</v>
      </c>
      <c r="F17" s="77">
        <v>24.25</v>
      </c>
      <c r="G17" s="387">
        <v>27.72</v>
      </c>
      <c r="H17" s="389"/>
    </row>
    <row r="18" spans="1:8" ht="16.5" customHeight="1">
      <c r="A18" s="390" t="s">
        <v>160</v>
      </c>
      <c r="B18" s="391"/>
      <c r="C18" s="61" t="str">
        <f aca="true" t="shared" si="0" ref="C18:C31">C17</f>
        <v>шт.</v>
      </c>
      <c r="D18" s="65">
        <v>13.96</v>
      </c>
      <c r="E18" s="65">
        <v>14.63</v>
      </c>
      <c r="F18" s="62">
        <v>16.23</v>
      </c>
      <c r="G18" s="387">
        <v>18.77</v>
      </c>
      <c r="H18" s="389"/>
    </row>
    <row r="19" spans="1:8" ht="24" customHeight="1">
      <c r="A19" s="390" t="s">
        <v>161</v>
      </c>
      <c r="B19" s="391"/>
      <c r="C19" s="61" t="str">
        <f t="shared" si="0"/>
        <v>шт.</v>
      </c>
      <c r="D19" s="65">
        <v>15.5</v>
      </c>
      <c r="E19" s="65">
        <v>16.5</v>
      </c>
      <c r="F19" s="62">
        <v>17.5</v>
      </c>
      <c r="G19" s="387">
        <v>20.5</v>
      </c>
      <c r="H19" s="389"/>
    </row>
    <row r="20" spans="1:8" s="55" customFormat="1" ht="17.25" customHeight="1">
      <c r="A20" s="404" t="s">
        <v>11</v>
      </c>
      <c r="B20" s="405"/>
      <c r="C20" s="80" t="str">
        <f>C19</f>
        <v>шт.</v>
      </c>
      <c r="D20" s="62">
        <v>23.46</v>
      </c>
      <c r="E20" s="62">
        <v>24.13</v>
      </c>
      <c r="F20" s="62">
        <v>24.53</v>
      </c>
      <c r="G20" s="426">
        <v>38.03</v>
      </c>
      <c r="H20" s="389"/>
    </row>
    <row r="21" spans="1:8" ht="24" customHeight="1">
      <c r="A21" s="390" t="s">
        <v>12</v>
      </c>
      <c r="B21" s="391"/>
      <c r="C21" s="64" t="str">
        <f t="shared" si="0"/>
        <v>шт.</v>
      </c>
      <c r="D21" s="65">
        <v>32.68</v>
      </c>
      <c r="E21" s="65">
        <v>33.48</v>
      </c>
      <c r="F21" s="62">
        <v>33.88</v>
      </c>
      <c r="G21" s="387">
        <v>50.99</v>
      </c>
      <c r="H21" s="389"/>
    </row>
    <row r="22" spans="1:8" ht="27.75" customHeight="1">
      <c r="A22" s="406" t="s">
        <v>103</v>
      </c>
      <c r="B22" s="407"/>
      <c r="C22" s="64" t="str">
        <f>C21</f>
        <v>шт.</v>
      </c>
      <c r="D22" s="65">
        <v>45.1</v>
      </c>
      <c r="E22" s="65">
        <v>45.5</v>
      </c>
      <c r="F22" s="62">
        <v>49.24</v>
      </c>
      <c r="G22" s="387">
        <v>52.71</v>
      </c>
      <c r="H22" s="389"/>
    </row>
    <row r="23" spans="1:8" ht="21.75" customHeight="1">
      <c r="A23" s="390" t="s">
        <v>13</v>
      </c>
      <c r="B23" s="391"/>
      <c r="C23" s="64" t="str">
        <f>C21</f>
        <v>шт.</v>
      </c>
      <c r="D23" s="65">
        <v>60.72</v>
      </c>
      <c r="E23" s="65">
        <v>66.87</v>
      </c>
      <c r="F23" s="62">
        <v>71.54</v>
      </c>
      <c r="G23" s="387">
        <v>78.36</v>
      </c>
      <c r="H23" s="389"/>
    </row>
    <row r="24" spans="1:8" s="55" customFormat="1" ht="16.5" customHeight="1">
      <c r="A24" s="404" t="s">
        <v>14</v>
      </c>
      <c r="B24" s="405"/>
      <c r="C24" s="80" t="str">
        <f t="shared" si="0"/>
        <v>шт.</v>
      </c>
      <c r="D24" s="62">
        <v>91.13</v>
      </c>
      <c r="E24" s="62">
        <v>94.34</v>
      </c>
      <c r="F24" s="62">
        <v>96.88</v>
      </c>
      <c r="G24" s="426">
        <v>105.69</v>
      </c>
      <c r="H24" s="389"/>
    </row>
    <row r="25" spans="1:8" ht="16.5" customHeight="1">
      <c r="A25" s="390" t="s">
        <v>15</v>
      </c>
      <c r="B25" s="391"/>
      <c r="C25" s="64" t="str">
        <f t="shared" si="0"/>
        <v>шт.</v>
      </c>
      <c r="D25" s="387">
        <v>27.67</v>
      </c>
      <c r="E25" s="388"/>
      <c r="F25" s="388"/>
      <c r="G25" s="388"/>
      <c r="H25" s="389"/>
    </row>
    <row r="26" spans="1:8" ht="24" customHeight="1">
      <c r="A26" s="390" t="s">
        <v>37</v>
      </c>
      <c r="B26" s="391"/>
      <c r="C26" s="64" t="str">
        <f t="shared" si="0"/>
        <v>шт.</v>
      </c>
      <c r="D26" s="65">
        <v>12.5</v>
      </c>
      <c r="E26" s="65">
        <v>13</v>
      </c>
      <c r="F26" s="62">
        <v>13.5</v>
      </c>
      <c r="G26" s="387">
        <v>15.5</v>
      </c>
      <c r="H26" s="389"/>
    </row>
    <row r="27" spans="1:8" ht="22.5" customHeight="1">
      <c r="A27" s="390" t="s">
        <v>232</v>
      </c>
      <c r="B27" s="391"/>
      <c r="C27" s="64" t="str">
        <f t="shared" si="0"/>
        <v>шт.</v>
      </c>
      <c r="D27" s="65">
        <v>39.04</v>
      </c>
      <c r="E27" s="65">
        <v>41.58</v>
      </c>
      <c r="F27" s="62">
        <v>44.65</v>
      </c>
      <c r="G27" s="387">
        <v>48.53</v>
      </c>
      <c r="H27" s="389"/>
    </row>
    <row r="28" spans="1:8" ht="16.5" customHeight="1">
      <c r="A28" s="390" t="s">
        <v>38</v>
      </c>
      <c r="B28" s="391"/>
      <c r="C28" s="64" t="str">
        <f t="shared" si="0"/>
        <v>шт.</v>
      </c>
      <c r="D28" s="65">
        <v>47.59</v>
      </c>
      <c r="E28" s="65">
        <v>49.19</v>
      </c>
      <c r="F28" s="62">
        <v>51.73</v>
      </c>
      <c r="G28" s="387">
        <v>55.34</v>
      </c>
      <c r="H28" s="389"/>
    </row>
    <row r="29" spans="1:8" ht="21.75" customHeight="1">
      <c r="A29" s="390" t="s">
        <v>39</v>
      </c>
      <c r="B29" s="391"/>
      <c r="C29" s="64" t="str">
        <f t="shared" si="0"/>
        <v>шт.</v>
      </c>
      <c r="D29" s="65">
        <v>105</v>
      </c>
      <c r="E29" s="65">
        <v>110</v>
      </c>
      <c r="F29" s="62">
        <v>115</v>
      </c>
      <c r="G29" s="387">
        <v>125</v>
      </c>
      <c r="H29" s="389"/>
    </row>
    <row r="30" spans="1:8" ht="21.75" customHeight="1">
      <c r="A30" s="390" t="s">
        <v>40</v>
      </c>
      <c r="B30" s="391"/>
      <c r="C30" s="64" t="str">
        <f t="shared" si="0"/>
        <v>шт.</v>
      </c>
      <c r="D30" s="65">
        <f>D26</f>
        <v>12.5</v>
      </c>
      <c r="E30" s="65">
        <f>E26</f>
        <v>13</v>
      </c>
      <c r="F30" s="62">
        <f>F26</f>
        <v>13.5</v>
      </c>
      <c r="G30" s="387">
        <f>G26</f>
        <v>15.5</v>
      </c>
      <c r="H30" s="389"/>
    </row>
    <row r="31" spans="1:8" ht="21.75" customHeight="1">
      <c r="A31" s="390" t="s">
        <v>210</v>
      </c>
      <c r="B31" s="391"/>
      <c r="C31" s="64" t="str">
        <f t="shared" si="0"/>
        <v>шт.</v>
      </c>
      <c r="D31" s="65">
        <v>38.27</v>
      </c>
      <c r="E31" s="65">
        <v>40.81</v>
      </c>
      <c r="F31" s="62">
        <v>43.88</v>
      </c>
      <c r="G31" s="387">
        <v>47.75</v>
      </c>
      <c r="H31" s="389"/>
    </row>
    <row r="32" spans="1:8" ht="18" customHeight="1">
      <c r="A32" s="390" t="s">
        <v>41</v>
      </c>
      <c r="B32" s="391"/>
      <c r="C32" s="64" t="str">
        <f aca="true" t="shared" si="1" ref="C32:C39">C30</f>
        <v>шт.</v>
      </c>
      <c r="D32" s="65">
        <v>48.08</v>
      </c>
      <c r="E32" s="65">
        <v>49.69</v>
      </c>
      <c r="F32" s="62">
        <v>52.23</v>
      </c>
      <c r="G32" s="387">
        <v>55.83</v>
      </c>
      <c r="H32" s="389"/>
    </row>
    <row r="33" spans="1:8" ht="24" customHeight="1">
      <c r="A33" s="390" t="s">
        <v>42</v>
      </c>
      <c r="B33" s="391"/>
      <c r="C33" s="64" t="str">
        <f t="shared" si="1"/>
        <v>шт.</v>
      </c>
      <c r="D33" s="65">
        <f>D29</f>
        <v>105</v>
      </c>
      <c r="E33" s="65">
        <f>E29</f>
        <v>110</v>
      </c>
      <c r="F33" s="62">
        <f>F29</f>
        <v>115</v>
      </c>
      <c r="G33" s="387">
        <f>G29</f>
        <v>125</v>
      </c>
      <c r="H33" s="389"/>
    </row>
    <row r="34" spans="1:8" ht="24" customHeight="1">
      <c r="A34" s="390" t="s">
        <v>233</v>
      </c>
      <c r="B34" s="391"/>
      <c r="C34" s="64" t="str">
        <f t="shared" si="1"/>
        <v>шт.</v>
      </c>
      <c r="D34" s="65">
        <v>23.58</v>
      </c>
      <c r="E34" s="65">
        <v>24.52</v>
      </c>
      <c r="F34" s="62">
        <v>25.58</v>
      </c>
      <c r="G34" s="387">
        <v>27.19</v>
      </c>
      <c r="H34" s="389"/>
    </row>
    <row r="35" spans="1:8" ht="27" customHeight="1" thickBot="1">
      <c r="A35" s="400" t="s">
        <v>162</v>
      </c>
      <c r="B35" s="401"/>
      <c r="C35" s="82" t="str">
        <f t="shared" si="1"/>
        <v>шт.</v>
      </c>
      <c r="D35" s="83">
        <v>38.76</v>
      </c>
      <c r="E35" s="83">
        <v>41.3</v>
      </c>
      <c r="F35" s="84">
        <v>44.38</v>
      </c>
      <c r="G35" s="435">
        <v>48.25</v>
      </c>
      <c r="H35" s="436"/>
    </row>
    <row r="36" spans="1:8" s="34" customFormat="1" ht="20.25" customHeight="1" thickBot="1">
      <c r="A36" s="382" t="s">
        <v>45</v>
      </c>
      <c r="B36" s="383"/>
      <c r="C36" s="383"/>
      <c r="D36" s="383"/>
      <c r="E36" s="383"/>
      <c r="F36" s="383"/>
      <c r="G36" s="383"/>
      <c r="H36" s="384"/>
    </row>
    <row r="37" spans="1:8" ht="17.25" customHeight="1">
      <c r="A37" s="372" t="s">
        <v>16</v>
      </c>
      <c r="B37" s="373"/>
      <c r="C37" s="61" t="str">
        <f>C34</f>
        <v>шт.</v>
      </c>
      <c r="D37" s="76">
        <v>88.86</v>
      </c>
      <c r="E37" s="76">
        <v>92.34</v>
      </c>
      <c r="F37" s="77">
        <v>97.68</v>
      </c>
      <c r="G37" s="431">
        <v>97.68</v>
      </c>
      <c r="H37" s="432"/>
    </row>
    <row r="38" spans="1:8" ht="16.5" customHeight="1">
      <c r="A38" s="390" t="s">
        <v>17</v>
      </c>
      <c r="B38" s="391"/>
      <c r="C38" s="64" t="str">
        <f>C35</f>
        <v>шт.</v>
      </c>
      <c r="D38" s="392">
        <v>11.12</v>
      </c>
      <c r="E38" s="392"/>
      <c r="F38" s="392"/>
      <c r="G38" s="392"/>
      <c r="H38" s="393"/>
    </row>
    <row r="39" spans="1:8" ht="23.25" customHeight="1">
      <c r="A39" s="390" t="s">
        <v>43</v>
      </c>
      <c r="B39" s="391"/>
      <c r="C39" s="64" t="str">
        <f t="shared" si="1"/>
        <v>шт.</v>
      </c>
      <c r="D39" s="65">
        <v>65.98</v>
      </c>
      <c r="E39" s="65">
        <v>70.79</v>
      </c>
      <c r="F39" s="62">
        <v>80.67</v>
      </c>
      <c r="G39" s="387">
        <v>80.67</v>
      </c>
      <c r="H39" s="389"/>
    </row>
    <row r="40" spans="1:8" ht="17.25" customHeight="1">
      <c r="A40" s="390" t="s">
        <v>18</v>
      </c>
      <c r="B40" s="391"/>
      <c r="C40" s="64" t="str">
        <f>C39</f>
        <v>шт.</v>
      </c>
      <c r="D40" s="392">
        <v>36.74</v>
      </c>
      <c r="E40" s="392"/>
      <c r="F40" s="392"/>
      <c r="G40" s="392"/>
      <c r="H40" s="393"/>
    </row>
    <row r="41" spans="1:8" ht="34.5" customHeight="1">
      <c r="A41" s="390" t="s">
        <v>253</v>
      </c>
      <c r="B41" s="391"/>
      <c r="C41" s="64" t="str">
        <f aca="true" t="shared" si="2" ref="C41:C47">C40</f>
        <v>шт.</v>
      </c>
      <c r="D41" s="392">
        <v>74.95</v>
      </c>
      <c r="E41" s="392"/>
      <c r="F41" s="392"/>
      <c r="G41" s="392"/>
      <c r="H41" s="393"/>
    </row>
    <row r="42" spans="1:8" ht="32.25" customHeight="1">
      <c r="A42" s="390" t="s">
        <v>163</v>
      </c>
      <c r="B42" s="391"/>
      <c r="C42" s="64" t="str">
        <f t="shared" si="2"/>
        <v>шт.</v>
      </c>
      <c r="D42" s="392">
        <v>0.97</v>
      </c>
      <c r="E42" s="392"/>
      <c r="F42" s="392"/>
      <c r="G42" s="392"/>
      <c r="H42" s="393"/>
    </row>
    <row r="43" spans="1:8" ht="24" customHeight="1">
      <c r="A43" s="390" t="s">
        <v>19</v>
      </c>
      <c r="B43" s="391"/>
      <c r="C43" s="64" t="str">
        <f t="shared" si="2"/>
        <v>шт.</v>
      </c>
      <c r="D43" s="392">
        <v>5.04</v>
      </c>
      <c r="E43" s="392"/>
      <c r="F43" s="392"/>
      <c r="G43" s="392"/>
      <c r="H43" s="393"/>
    </row>
    <row r="44" spans="1:8" ht="24" customHeight="1">
      <c r="A44" s="390" t="s">
        <v>44</v>
      </c>
      <c r="B44" s="391"/>
      <c r="C44" s="64" t="str">
        <f t="shared" si="2"/>
        <v>шт.</v>
      </c>
      <c r="D44" s="392">
        <v>0.29</v>
      </c>
      <c r="E44" s="392"/>
      <c r="F44" s="392"/>
      <c r="G44" s="392"/>
      <c r="H44" s="393"/>
    </row>
    <row r="45" spans="1:8" ht="21" customHeight="1">
      <c r="A45" s="390" t="s">
        <v>83</v>
      </c>
      <c r="B45" s="391"/>
      <c r="C45" s="64" t="str">
        <f t="shared" si="2"/>
        <v>шт.</v>
      </c>
      <c r="D45" s="392">
        <v>5</v>
      </c>
      <c r="E45" s="392"/>
      <c r="F45" s="392"/>
      <c r="G45" s="392"/>
      <c r="H45" s="393"/>
    </row>
    <row r="46" spans="1:8" ht="23.25" customHeight="1">
      <c r="A46" s="390" t="s">
        <v>98</v>
      </c>
      <c r="B46" s="391"/>
      <c r="C46" s="64" t="str">
        <f>C45</f>
        <v>шт.</v>
      </c>
      <c r="D46" s="392">
        <v>0.36</v>
      </c>
      <c r="E46" s="392"/>
      <c r="F46" s="392"/>
      <c r="G46" s="392"/>
      <c r="H46" s="393"/>
    </row>
    <row r="47" spans="1:8" ht="35.25" customHeight="1">
      <c r="A47" s="394" t="s">
        <v>164</v>
      </c>
      <c r="B47" s="395"/>
      <c r="C47" s="82" t="str">
        <f t="shared" si="2"/>
        <v>шт.</v>
      </c>
      <c r="D47" s="392">
        <v>0.33</v>
      </c>
      <c r="E47" s="392"/>
      <c r="F47" s="392"/>
      <c r="G47" s="392"/>
      <c r="H47" s="393"/>
    </row>
    <row r="48" spans="1:8" ht="32.25" customHeight="1" thickBot="1">
      <c r="A48" s="396" t="s">
        <v>165</v>
      </c>
      <c r="B48" s="397"/>
      <c r="C48" s="67" t="str">
        <f>C47</f>
        <v>шт.</v>
      </c>
      <c r="D48" s="398">
        <v>0.35</v>
      </c>
      <c r="E48" s="398"/>
      <c r="F48" s="398"/>
      <c r="G48" s="398"/>
      <c r="H48" s="399"/>
    </row>
    <row r="49" spans="1:8" ht="14.25" customHeight="1">
      <c r="A49" s="118"/>
      <c r="B49" s="22"/>
      <c r="C49" s="35"/>
      <c r="D49" s="37"/>
      <c r="E49" s="37"/>
      <c r="F49" s="38"/>
      <c r="G49" s="38"/>
      <c r="H49" s="37"/>
    </row>
    <row r="50" spans="1:8" ht="15">
      <c r="A50" s="340" t="s">
        <v>24</v>
      </c>
      <c r="B50" s="340"/>
      <c r="C50" s="341"/>
      <c r="D50" s="341"/>
      <c r="E50" s="32"/>
      <c r="F50" s="19"/>
      <c r="G50" s="19"/>
      <c r="H50" s="20"/>
    </row>
    <row r="51" spans="1:8" ht="33.75" customHeight="1">
      <c r="A51" s="342" t="s">
        <v>96</v>
      </c>
      <c r="B51" s="343"/>
      <c r="C51" s="344"/>
      <c r="D51" s="344"/>
      <c r="E51" s="344"/>
      <c r="F51" s="344"/>
      <c r="G51" s="344"/>
      <c r="H51" s="344"/>
    </row>
    <row r="52" spans="1:8" ht="12.75">
      <c r="A52" s="374"/>
      <c r="B52" s="343"/>
      <c r="C52" s="376"/>
      <c r="D52" s="376"/>
      <c r="E52" s="376"/>
      <c r="F52" s="376"/>
      <c r="G52" s="117"/>
      <c r="H52" s="13"/>
    </row>
    <row r="53" spans="1:8" ht="12.75">
      <c r="A53" s="374"/>
      <c r="B53" s="343"/>
      <c r="C53" s="376"/>
      <c r="D53" s="376"/>
      <c r="E53" s="376"/>
      <c r="F53" s="376"/>
      <c r="G53" s="117"/>
      <c r="H53" s="13"/>
    </row>
    <row r="54" spans="1:8" ht="12.75">
      <c r="A54" s="374"/>
      <c r="B54" s="374"/>
      <c r="C54" s="375"/>
      <c r="D54" s="375"/>
      <c r="E54" s="375"/>
      <c r="F54" s="375"/>
      <c r="G54" s="23"/>
      <c r="H54" s="13"/>
    </row>
    <row r="55" spans="1:8" ht="12.75">
      <c r="A55" s="374"/>
      <c r="B55" s="374"/>
      <c r="C55" s="22"/>
      <c r="D55" s="11"/>
      <c r="E55" s="11"/>
      <c r="F55" s="12"/>
      <c r="G55" s="12"/>
      <c r="H55" s="13"/>
    </row>
    <row r="56" spans="1:8" ht="12.75">
      <c r="A56" s="374"/>
      <c r="B56" s="374"/>
      <c r="C56" s="375"/>
      <c r="D56" s="375"/>
      <c r="E56" s="23"/>
      <c r="F56" s="12"/>
      <c r="G56" s="12"/>
      <c r="H56" s="13"/>
    </row>
    <row r="57" spans="1:8" ht="12.75">
      <c r="A57" s="22"/>
      <c r="B57" s="22"/>
      <c r="C57" s="23"/>
      <c r="D57" s="23"/>
      <c r="E57" s="23"/>
      <c r="F57" s="12"/>
      <c r="G57" s="12"/>
      <c r="H57" s="13"/>
    </row>
    <row r="58" spans="1:8" ht="12.75">
      <c r="A58" s="376"/>
      <c r="B58" s="376"/>
      <c r="C58" s="376"/>
      <c r="D58" s="376"/>
      <c r="E58" s="376"/>
      <c r="F58" s="376"/>
      <c r="G58" s="376"/>
      <c r="H58" s="376"/>
    </row>
    <row r="59" spans="1:8" ht="15">
      <c r="A59" s="377"/>
      <c r="B59" s="377"/>
      <c r="C59" s="25"/>
      <c r="D59" s="27"/>
      <c r="E59" s="27"/>
      <c r="F59" s="28"/>
      <c r="G59" s="28"/>
      <c r="H59" s="29"/>
    </row>
    <row r="60" spans="1:8" ht="12.75">
      <c r="A60" s="343"/>
      <c r="B60" s="343"/>
      <c r="C60" s="6"/>
      <c r="D60" s="11"/>
      <c r="E60" s="11"/>
      <c r="F60" s="12"/>
      <c r="G60" s="12"/>
      <c r="H60" s="13"/>
    </row>
  </sheetData>
  <sheetProtection/>
  <mergeCells count="94">
    <mergeCell ref="A5:H5"/>
    <mergeCell ref="G32:H32"/>
    <mergeCell ref="G33:H33"/>
    <mergeCell ref="G34:H34"/>
    <mergeCell ref="G35:H35"/>
    <mergeCell ref="G37:H37"/>
    <mergeCell ref="G19:H19"/>
    <mergeCell ref="G20:H20"/>
    <mergeCell ref="G21:H21"/>
    <mergeCell ref="G22:H22"/>
    <mergeCell ref="G26:H26"/>
    <mergeCell ref="G27:H27"/>
    <mergeCell ref="G28:H28"/>
    <mergeCell ref="G29:H29"/>
    <mergeCell ref="G30:H30"/>
    <mergeCell ref="G31:H31"/>
    <mergeCell ref="G23:H23"/>
    <mergeCell ref="G24:H24"/>
    <mergeCell ref="G9:G12"/>
    <mergeCell ref="G13:H13"/>
    <mergeCell ref="G14:H14"/>
    <mergeCell ref="G16:H16"/>
    <mergeCell ref="G17:H17"/>
    <mergeCell ref="G18:H18"/>
    <mergeCell ref="H9:H12"/>
    <mergeCell ref="A3:H3"/>
    <mergeCell ref="A4:H4"/>
    <mergeCell ref="A2:H2"/>
    <mergeCell ref="A1:H1"/>
    <mergeCell ref="A6:H6"/>
    <mergeCell ref="C7:H7"/>
    <mergeCell ref="A7:B12"/>
    <mergeCell ref="D8:E8"/>
    <mergeCell ref="E9:E12"/>
    <mergeCell ref="F9:F12"/>
    <mergeCell ref="D10:D12"/>
    <mergeCell ref="C8:C12"/>
    <mergeCell ref="A26:B26"/>
    <mergeCell ref="A18:B18"/>
    <mergeCell ref="A19:B19"/>
    <mergeCell ref="A20:B20"/>
    <mergeCell ref="A21:B21"/>
    <mergeCell ref="A22:B22"/>
    <mergeCell ref="A25:B25"/>
    <mergeCell ref="A24:B24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H36"/>
    <mergeCell ref="A37:B37"/>
    <mergeCell ref="A38:B38"/>
    <mergeCell ref="D38:H38"/>
    <mergeCell ref="A39:B39"/>
    <mergeCell ref="A40:B40"/>
    <mergeCell ref="D40:H40"/>
    <mergeCell ref="A41:B41"/>
    <mergeCell ref="D41:H41"/>
    <mergeCell ref="A42:B42"/>
    <mergeCell ref="D42:H42"/>
    <mergeCell ref="G39:H39"/>
    <mergeCell ref="A55:B55"/>
    <mergeCell ref="A46:B46"/>
    <mergeCell ref="D46:H46"/>
    <mergeCell ref="A47:B47"/>
    <mergeCell ref="D47:H47"/>
    <mergeCell ref="A48:B48"/>
    <mergeCell ref="D48:H48"/>
    <mergeCell ref="A50:D50"/>
    <mergeCell ref="A51:H51"/>
    <mergeCell ref="A52:F52"/>
    <mergeCell ref="A53:F53"/>
    <mergeCell ref="A54:F54"/>
    <mergeCell ref="A43:B43"/>
    <mergeCell ref="D43:H43"/>
    <mergeCell ref="A44:B44"/>
    <mergeCell ref="D44:H44"/>
    <mergeCell ref="A45:B45"/>
    <mergeCell ref="D45:H45"/>
    <mergeCell ref="A17:B17"/>
    <mergeCell ref="A56:D56"/>
    <mergeCell ref="A58:H58"/>
    <mergeCell ref="A59:B59"/>
    <mergeCell ref="A60:B60"/>
    <mergeCell ref="A13:B14"/>
    <mergeCell ref="A15:H15"/>
    <mergeCell ref="A16:B16"/>
    <mergeCell ref="D25:H25"/>
    <mergeCell ref="A23:B23"/>
  </mergeCells>
  <printOptions/>
  <pageMargins left="0.7874015748031497" right="0.7874015748031497" top="0.7086614173228347" bottom="0.1968503937007874" header="0.2362204724409449" footer="0.17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D42" sqref="D42:H42"/>
    </sheetView>
  </sheetViews>
  <sheetFormatPr defaultColWidth="9.00390625" defaultRowHeight="12.75"/>
  <cols>
    <col min="1" max="1" width="11.25390625" style="0" customWidth="1"/>
    <col min="2" max="2" width="24.375" style="0" customWidth="1"/>
    <col min="3" max="3" width="9.875" style="0" customWidth="1"/>
    <col min="4" max="4" width="23.125" style="0" customWidth="1"/>
    <col min="5" max="5" width="15.25390625" style="0" customWidth="1"/>
    <col min="6" max="6" width="15.625" style="0" customWidth="1"/>
    <col min="7" max="7" width="12.75390625" style="0" customWidth="1"/>
    <col min="8" max="8" width="17.625" style="0" customWidth="1"/>
  </cols>
  <sheetData>
    <row r="1" spans="1:11" s="212" customFormat="1" ht="23.25" customHeight="1">
      <c r="A1" s="224" t="s">
        <v>104</v>
      </c>
      <c r="B1" s="412"/>
      <c r="C1" s="412"/>
      <c r="D1" s="412"/>
      <c r="E1" s="412"/>
      <c r="F1" s="412"/>
      <c r="G1" s="412"/>
      <c r="H1" s="412"/>
      <c r="I1" s="211"/>
      <c r="J1" s="211"/>
      <c r="K1" s="211"/>
    </row>
    <row r="2" spans="1:9" s="212" customFormat="1" ht="28.5" customHeight="1">
      <c r="A2" s="411" t="s">
        <v>295</v>
      </c>
      <c r="B2" s="412"/>
      <c r="C2" s="412"/>
      <c r="D2" s="412"/>
      <c r="E2" s="412"/>
      <c r="F2" s="412"/>
      <c r="G2" s="412"/>
      <c r="H2" s="412"/>
      <c r="I2" s="213"/>
    </row>
    <row r="3" spans="1:8" s="214" customFormat="1" ht="15.75">
      <c r="A3" s="437" t="s">
        <v>244</v>
      </c>
      <c r="B3" s="438"/>
      <c r="C3" s="438"/>
      <c r="D3" s="438"/>
      <c r="E3" s="438"/>
      <c r="F3" s="438"/>
      <c r="G3" s="438"/>
      <c r="H3" s="438"/>
    </row>
    <row r="4" spans="1:8" s="56" customFormat="1" ht="18">
      <c r="A4" s="371" t="s">
        <v>216</v>
      </c>
      <c r="B4" s="410"/>
      <c r="C4" s="410"/>
      <c r="D4" s="410"/>
      <c r="E4" s="410"/>
      <c r="F4" s="410"/>
      <c r="G4" s="410"/>
      <c r="H4" s="410"/>
    </row>
    <row r="5" spans="1:8" s="56" customFormat="1" ht="15">
      <c r="A5" s="446" t="s">
        <v>300</v>
      </c>
      <c r="B5" s="409"/>
      <c r="C5" s="409"/>
      <c r="D5" s="409"/>
      <c r="E5" s="409"/>
      <c r="F5" s="409"/>
      <c r="G5" s="409"/>
      <c r="H5" s="409"/>
    </row>
    <row r="6" spans="1:9" s="56" customFormat="1" ht="16.5" thickBot="1">
      <c r="A6" s="439" t="s">
        <v>248</v>
      </c>
      <c r="B6" s="440"/>
      <c r="C6" s="440"/>
      <c r="D6" s="440"/>
      <c r="E6" s="440"/>
      <c r="F6" s="440"/>
      <c r="G6" s="440"/>
      <c r="H6" s="440"/>
      <c r="I6" s="57"/>
    </row>
    <row r="7" spans="1:8" ht="56.25" customHeight="1">
      <c r="A7" s="304"/>
      <c r="B7" s="305"/>
      <c r="C7" s="453" t="s">
        <v>205</v>
      </c>
      <c r="D7" s="454"/>
      <c r="E7" s="454"/>
      <c r="F7" s="454"/>
      <c r="G7" s="455"/>
      <c r="H7" s="456"/>
    </row>
    <row r="8" spans="1:8" ht="44.25" customHeight="1">
      <c r="A8" s="296"/>
      <c r="B8" s="297"/>
      <c r="C8" s="294" t="s">
        <v>9</v>
      </c>
      <c r="D8" s="141" t="s">
        <v>48</v>
      </c>
      <c r="E8" s="302" t="s">
        <v>250</v>
      </c>
      <c r="F8" s="273"/>
      <c r="G8" s="219" t="s">
        <v>239</v>
      </c>
      <c r="H8" s="146" t="s">
        <v>148</v>
      </c>
    </row>
    <row r="9" spans="1:8" ht="17.25" customHeight="1">
      <c r="A9" s="296"/>
      <c r="B9" s="297"/>
      <c r="C9" s="295"/>
      <c r="D9" s="239" t="s">
        <v>147</v>
      </c>
      <c r="E9" s="315" t="s">
        <v>3</v>
      </c>
      <c r="F9" s="273"/>
      <c r="G9" s="443" t="s">
        <v>157</v>
      </c>
      <c r="H9" s="447" t="s">
        <v>50</v>
      </c>
    </row>
    <row r="10" spans="1:8" ht="12.75" customHeight="1">
      <c r="A10" s="296"/>
      <c r="B10" s="297"/>
      <c r="C10" s="295"/>
      <c r="D10" s="273"/>
      <c r="E10" s="273"/>
      <c r="F10" s="273"/>
      <c r="G10" s="444"/>
      <c r="H10" s="333"/>
    </row>
    <row r="11" spans="1:8" ht="7.5" customHeight="1">
      <c r="A11" s="296"/>
      <c r="B11" s="297"/>
      <c r="C11" s="295"/>
      <c r="D11" s="273"/>
      <c r="E11" s="273"/>
      <c r="F11" s="273"/>
      <c r="G11" s="444"/>
      <c r="H11" s="333"/>
    </row>
    <row r="12" spans="1:8" ht="3" customHeight="1" thickBot="1">
      <c r="A12" s="441"/>
      <c r="B12" s="442"/>
      <c r="C12" s="403"/>
      <c r="D12" s="402"/>
      <c r="E12" s="402"/>
      <c r="F12" s="402"/>
      <c r="G12" s="445"/>
      <c r="H12" s="430"/>
    </row>
    <row r="13" spans="1:8" ht="12.75">
      <c r="A13" s="378" t="s">
        <v>166</v>
      </c>
      <c r="B13" s="379"/>
      <c r="C13" s="61" t="s">
        <v>25</v>
      </c>
      <c r="D13" s="77">
        <f>D14/10.4</f>
        <v>3.3519230769230766</v>
      </c>
      <c r="E13" s="450">
        <f>E14/10.4</f>
        <v>3.460576923076923</v>
      </c>
      <c r="F13" s="451"/>
      <c r="G13" s="463">
        <f>G14/10.4</f>
        <v>4.068269230769231</v>
      </c>
      <c r="H13" s="464"/>
    </row>
    <row r="14" spans="1:8" s="34" customFormat="1" ht="12.75" customHeight="1" thickBot="1">
      <c r="A14" s="380"/>
      <c r="B14" s="381"/>
      <c r="C14" s="206" t="s">
        <v>28</v>
      </c>
      <c r="D14" s="207">
        <v>34.86</v>
      </c>
      <c r="E14" s="429">
        <v>35.99</v>
      </c>
      <c r="F14" s="452"/>
      <c r="G14" s="429">
        <v>42.31</v>
      </c>
      <c r="H14" s="465"/>
    </row>
    <row r="15" spans="1:8" s="34" customFormat="1" ht="17.25" customHeight="1" thickBot="1">
      <c r="A15" s="382" t="s">
        <v>46</v>
      </c>
      <c r="B15" s="448"/>
      <c r="C15" s="448"/>
      <c r="D15" s="448"/>
      <c r="E15" s="448"/>
      <c r="F15" s="448"/>
      <c r="G15" s="448"/>
      <c r="H15" s="449"/>
    </row>
    <row r="16" spans="1:8" ht="15" customHeight="1">
      <c r="A16" s="372" t="s">
        <v>34</v>
      </c>
      <c r="B16" s="373"/>
      <c r="C16" s="61" t="str">
        <f>C13</f>
        <v>шт.</v>
      </c>
      <c r="D16" s="76">
        <v>19.68</v>
      </c>
      <c r="E16" s="258">
        <v>26.36</v>
      </c>
      <c r="F16" s="258"/>
      <c r="G16" s="431">
        <v>31.84</v>
      </c>
      <c r="H16" s="466"/>
    </row>
    <row r="17" spans="1:8" ht="15" customHeight="1">
      <c r="A17" s="390" t="s">
        <v>35</v>
      </c>
      <c r="B17" s="391"/>
      <c r="C17" s="61" t="str">
        <f aca="true" t="shared" si="0" ref="C17:C32">C16</f>
        <v>шт.</v>
      </c>
      <c r="D17" s="65">
        <v>16.74</v>
      </c>
      <c r="E17" s="258">
        <v>19.01</v>
      </c>
      <c r="F17" s="258"/>
      <c r="G17" s="387">
        <v>24.49</v>
      </c>
      <c r="H17" s="467"/>
    </row>
    <row r="18" spans="1:8" ht="15.75" customHeight="1">
      <c r="A18" s="406" t="s">
        <v>167</v>
      </c>
      <c r="B18" s="407"/>
      <c r="C18" s="61" t="str">
        <f t="shared" si="0"/>
        <v>шт.</v>
      </c>
      <c r="D18" s="65">
        <v>14.78</v>
      </c>
      <c r="E18" s="258">
        <v>16.45</v>
      </c>
      <c r="F18" s="258"/>
      <c r="G18" s="387">
        <v>17.28</v>
      </c>
      <c r="H18" s="467"/>
    </row>
    <row r="19" spans="1:8" ht="18" customHeight="1">
      <c r="A19" s="406" t="s">
        <v>149</v>
      </c>
      <c r="B19" s="346"/>
      <c r="C19" s="61" t="str">
        <f t="shared" si="0"/>
        <v>шт.</v>
      </c>
      <c r="D19" s="65">
        <v>7.13</v>
      </c>
      <c r="E19" s="387">
        <v>7.8</v>
      </c>
      <c r="F19" s="459"/>
      <c r="G19" s="387">
        <v>9.94</v>
      </c>
      <c r="H19" s="467"/>
    </row>
    <row r="20" spans="1:8" s="55" customFormat="1" ht="15" customHeight="1">
      <c r="A20" s="404" t="s">
        <v>11</v>
      </c>
      <c r="B20" s="405"/>
      <c r="C20" s="80" t="str">
        <f>C18</f>
        <v>шт.</v>
      </c>
      <c r="D20" s="62">
        <v>23.46</v>
      </c>
      <c r="E20" s="258">
        <v>24.53</v>
      </c>
      <c r="F20" s="258"/>
      <c r="G20" s="426">
        <v>38.03</v>
      </c>
      <c r="H20" s="468"/>
    </row>
    <row r="21" spans="1:8" ht="24" customHeight="1">
      <c r="A21" s="390" t="s">
        <v>12</v>
      </c>
      <c r="B21" s="391"/>
      <c r="C21" s="64" t="str">
        <f>C20</f>
        <v>шт.</v>
      </c>
      <c r="D21" s="65">
        <v>32.96</v>
      </c>
      <c r="E21" s="258">
        <v>34.16</v>
      </c>
      <c r="F21" s="258"/>
      <c r="G21" s="387">
        <v>51.26</v>
      </c>
      <c r="H21" s="467"/>
    </row>
    <row r="22" spans="1:8" ht="23.25" customHeight="1">
      <c r="A22" s="390" t="s">
        <v>103</v>
      </c>
      <c r="B22" s="391"/>
      <c r="C22" s="64" t="str">
        <f>C21</f>
        <v>шт.</v>
      </c>
      <c r="D22" s="65">
        <v>45.37</v>
      </c>
      <c r="E22" s="258">
        <v>49.52</v>
      </c>
      <c r="F22" s="258"/>
      <c r="G22" s="387">
        <v>52.99</v>
      </c>
      <c r="H22" s="467"/>
    </row>
    <row r="23" spans="1:8" ht="23.25" customHeight="1">
      <c r="A23" s="390" t="s">
        <v>13</v>
      </c>
      <c r="B23" s="391"/>
      <c r="C23" s="64" t="str">
        <f>C21</f>
        <v>шт.</v>
      </c>
      <c r="D23" s="65">
        <v>61.55</v>
      </c>
      <c r="E23" s="258">
        <v>72.37</v>
      </c>
      <c r="F23" s="258"/>
      <c r="G23" s="387">
        <v>79.18</v>
      </c>
      <c r="H23" s="467"/>
    </row>
    <row r="24" spans="1:8" s="55" customFormat="1" ht="16.5" customHeight="1">
      <c r="A24" s="404" t="s">
        <v>14</v>
      </c>
      <c r="B24" s="405"/>
      <c r="C24" s="80" t="str">
        <f t="shared" si="0"/>
        <v>шт.</v>
      </c>
      <c r="D24" s="62">
        <v>91.13</v>
      </c>
      <c r="E24" s="258">
        <v>96.88</v>
      </c>
      <c r="F24" s="258"/>
      <c r="G24" s="426">
        <v>105.69</v>
      </c>
      <c r="H24" s="468"/>
    </row>
    <row r="25" spans="1:8" ht="16.5" customHeight="1">
      <c r="A25" s="390" t="s">
        <v>15</v>
      </c>
      <c r="B25" s="391"/>
      <c r="C25" s="64" t="str">
        <f t="shared" si="0"/>
        <v>шт.</v>
      </c>
      <c r="D25" s="387">
        <v>27.67</v>
      </c>
      <c r="E25" s="388"/>
      <c r="F25" s="388"/>
      <c r="G25" s="388"/>
      <c r="H25" s="389"/>
    </row>
    <row r="26" spans="1:8" ht="23.25" customHeight="1">
      <c r="A26" s="406" t="s">
        <v>168</v>
      </c>
      <c r="B26" s="346"/>
      <c r="C26" s="64" t="str">
        <f t="shared" si="0"/>
        <v>шт.</v>
      </c>
      <c r="D26" s="62">
        <v>152.13</v>
      </c>
      <c r="E26" s="258">
        <v>168.7</v>
      </c>
      <c r="F26" s="258"/>
      <c r="G26" s="426">
        <v>184.33</v>
      </c>
      <c r="H26" s="468"/>
    </row>
    <row r="27" spans="1:8" ht="15.75" customHeight="1">
      <c r="A27" s="406" t="s">
        <v>146</v>
      </c>
      <c r="B27" s="407"/>
      <c r="C27" s="64" t="str">
        <f>C25</f>
        <v>шт.</v>
      </c>
      <c r="D27" s="65">
        <v>13.5</v>
      </c>
      <c r="E27" s="387">
        <v>15.5</v>
      </c>
      <c r="F27" s="457"/>
      <c r="G27" s="387">
        <v>18.5</v>
      </c>
      <c r="H27" s="467"/>
    </row>
    <row r="28" spans="1:8" ht="22.5" customHeight="1">
      <c r="A28" s="390" t="s">
        <v>241</v>
      </c>
      <c r="B28" s="391"/>
      <c r="C28" s="64" t="str">
        <f t="shared" si="0"/>
        <v>шт.</v>
      </c>
      <c r="D28" s="65">
        <v>39.09</v>
      </c>
      <c r="E28" s="387">
        <v>44.71</v>
      </c>
      <c r="F28" s="457"/>
      <c r="G28" s="387">
        <v>48.58</v>
      </c>
      <c r="H28" s="467"/>
    </row>
    <row r="29" spans="1:8" ht="16.5" customHeight="1">
      <c r="A29" s="390" t="s">
        <v>150</v>
      </c>
      <c r="B29" s="391"/>
      <c r="C29" s="64" t="str">
        <f t="shared" si="0"/>
        <v>шт.</v>
      </c>
      <c r="D29" s="65">
        <v>48.58</v>
      </c>
      <c r="E29" s="387">
        <v>52.72</v>
      </c>
      <c r="F29" s="457"/>
      <c r="G29" s="387">
        <v>56.33</v>
      </c>
      <c r="H29" s="467"/>
    </row>
    <row r="30" spans="1:8" ht="25.5" customHeight="1">
      <c r="A30" s="390" t="s">
        <v>152</v>
      </c>
      <c r="B30" s="391"/>
      <c r="C30" s="64" t="str">
        <f t="shared" si="0"/>
        <v>шт.</v>
      </c>
      <c r="D30" s="65">
        <v>102</v>
      </c>
      <c r="E30" s="387">
        <v>115</v>
      </c>
      <c r="F30" s="457"/>
      <c r="G30" s="387">
        <v>125</v>
      </c>
      <c r="H30" s="467"/>
    </row>
    <row r="31" spans="1:8" ht="21.75" customHeight="1">
      <c r="A31" s="390" t="s">
        <v>151</v>
      </c>
      <c r="B31" s="391"/>
      <c r="C31" s="64" t="str">
        <f t="shared" si="0"/>
        <v>шт.</v>
      </c>
      <c r="D31" s="65">
        <v>23.58</v>
      </c>
      <c r="E31" s="387">
        <v>25.58</v>
      </c>
      <c r="F31" s="457"/>
      <c r="G31" s="387">
        <v>27.19</v>
      </c>
      <c r="H31" s="467"/>
    </row>
    <row r="32" spans="1:8" ht="24.75" customHeight="1" thickBot="1">
      <c r="A32" s="390" t="s">
        <v>240</v>
      </c>
      <c r="B32" s="391"/>
      <c r="C32" s="64" t="str">
        <f t="shared" si="0"/>
        <v>шт.</v>
      </c>
      <c r="D32" s="65">
        <v>38.76</v>
      </c>
      <c r="E32" s="387">
        <v>44.38</v>
      </c>
      <c r="F32" s="457"/>
      <c r="G32" s="435">
        <v>48.25</v>
      </c>
      <c r="H32" s="469"/>
    </row>
    <row r="33" spans="1:8" s="34" customFormat="1" ht="19.5" customHeight="1" thickBot="1">
      <c r="A33" s="382" t="s">
        <v>45</v>
      </c>
      <c r="B33" s="383"/>
      <c r="C33" s="383"/>
      <c r="D33" s="383"/>
      <c r="E33" s="383"/>
      <c r="F33" s="383"/>
      <c r="G33" s="383"/>
      <c r="H33" s="384"/>
    </row>
    <row r="34" spans="1:8" ht="15.75" customHeight="1">
      <c r="A34" s="372" t="s">
        <v>16</v>
      </c>
      <c r="B34" s="373"/>
      <c r="C34" s="61" t="str">
        <f>C32</f>
        <v>шт.</v>
      </c>
      <c r="D34" s="76">
        <v>88.86</v>
      </c>
      <c r="E34" s="431">
        <v>97.68</v>
      </c>
      <c r="F34" s="458"/>
      <c r="G34" s="431">
        <v>97.68</v>
      </c>
      <c r="H34" s="466"/>
    </row>
    <row r="35" spans="1:8" ht="12.75">
      <c r="A35" s="390" t="s">
        <v>17</v>
      </c>
      <c r="B35" s="391"/>
      <c r="C35" s="64" t="str">
        <f>C34</f>
        <v>шт.</v>
      </c>
      <c r="D35" s="392">
        <v>11.12</v>
      </c>
      <c r="E35" s="392"/>
      <c r="F35" s="392"/>
      <c r="G35" s="392"/>
      <c r="H35" s="393"/>
    </row>
    <row r="36" spans="1:8" ht="21" customHeight="1">
      <c r="A36" s="390" t="s">
        <v>43</v>
      </c>
      <c r="B36" s="391"/>
      <c r="C36" s="64" t="str">
        <f>C34</f>
        <v>шт.</v>
      </c>
      <c r="D36" s="65">
        <v>65.87</v>
      </c>
      <c r="E36" s="387">
        <v>80.56</v>
      </c>
      <c r="F36" s="457"/>
      <c r="G36" s="387">
        <v>80.56</v>
      </c>
      <c r="H36" s="467"/>
    </row>
    <row r="37" spans="1:8" ht="12.75">
      <c r="A37" s="390" t="s">
        <v>18</v>
      </c>
      <c r="B37" s="391"/>
      <c r="C37" s="64" t="str">
        <f>C36</f>
        <v>шт.</v>
      </c>
      <c r="D37" s="392">
        <v>36.74</v>
      </c>
      <c r="E37" s="392"/>
      <c r="F37" s="392"/>
      <c r="G37" s="392"/>
      <c r="H37" s="393"/>
    </row>
    <row r="38" spans="1:8" ht="31.5" customHeight="1">
      <c r="A38" s="390" t="s">
        <v>254</v>
      </c>
      <c r="B38" s="391"/>
      <c r="C38" s="64" t="str">
        <f aca="true" t="shared" si="1" ref="C38:C44">C37</f>
        <v>шт.</v>
      </c>
      <c r="D38" s="392">
        <v>74.95</v>
      </c>
      <c r="E38" s="392"/>
      <c r="F38" s="392"/>
      <c r="G38" s="392"/>
      <c r="H38" s="393"/>
    </row>
    <row r="39" spans="1:8" ht="36" customHeight="1">
      <c r="A39" s="390" t="s">
        <v>204</v>
      </c>
      <c r="B39" s="391"/>
      <c r="C39" s="64" t="str">
        <f t="shared" si="1"/>
        <v>шт.</v>
      </c>
      <c r="D39" s="392">
        <v>0.97</v>
      </c>
      <c r="E39" s="392"/>
      <c r="F39" s="392"/>
      <c r="G39" s="392"/>
      <c r="H39" s="393"/>
    </row>
    <row r="40" spans="1:8" ht="21.75" customHeight="1">
      <c r="A40" s="390" t="s">
        <v>19</v>
      </c>
      <c r="B40" s="391"/>
      <c r="C40" s="64" t="str">
        <f t="shared" si="1"/>
        <v>шт.</v>
      </c>
      <c r="D40" s="392">
        <v>5.04</v>
      </c>
      <c r="E40" s="392"/>
      <c r="F40" s="392"/>
      <c r="G40" s="392"/>
      <c r="H40" s="393"/>
    </row>
    <row r="41" spans="1:8" ht="21.75" customHeight="1">
      <c r="A41" s="390" t="s">
        <v>44</v>
      </c>
      <c r="B41" s="391"/>
      <c r="C41" s="64" t="str">
        <f t="shared" si="1"/>
        <v>шт.</v>
      </c>
      <c r="D41" s="392">
        <v>0.29</v>
      </c>
      <c r="E41" s="392"/>
      <c r="F41" s="392"/>
      <c r="G41" s="392"/>
      <c r="H41" s="393"/>
    </row>
    <row r="42" spans="1:8" ht="21" customHeight="1">
      <c r="A42" s="390" t="s">
        <v>83</v>
      </c>
      <c r="B42" s="391"/>
      <c r="C42" s="64" t="str">
        <f t="shared" si="1"/>
        <v>шт.</v>
      </c>
      <c r="D42" s="392">
        <v>5</v>
      </c>
      <c r="E42" s="392"/>
      <c r="F42" s="392"/>
      <c r="G42" s="392"/>
      <c r="H42" s="393"/>
    </row>
    <row r="43" spans="1:8" ht="20.25" customHeight="1">
      <c r="A43" s="390" t="s">
        <v>153</v>
      </c>
      <c r="B43" s="391"/>
      <c r="C43" s="64" t="str">
        <f>C42</f>
        <v>шт.</v>
      </c>
      <c r="D43" s="392">
        <v>0.36</v>
      </c>
      <c r="E43" s="392"/>
      <c r="F43" s="392"/>
      <c r="G43" s="392"/>
      <c r="H43" s="393"/>
    </row>
    <row r="44" spans="1:8" ht="35.25" customHeight="1">
      <c r="A44" s="394" t="s">
        <v>169</v>
      </c>
      <c r="B44" s="395"/>
      <c r="C44" s="82" t="str">
        <f t="shared" si="1"/>
        <v>шт.</v>
      </c>
      <c r="D44" s="392">
        <v>0.33</v>
      </c>
      <c r="E44" s="392"/>
      <c r="F44" s="392"/>
      <c r="G44" s="392"/>
      <c r="H44" s="393"/>
    </row>
    <row r="45" spans="1:8" ht="32.25" customHeight="1" thickBot="1">
      <c r="A45" s="396" t="s">
        <v>242</v>
      </c>
      <c r="B45" s="397"/>
      <c r="C45" s="67" t="str">
        <f>C44</f>
        <v>шт.</v>
      </c>
      <c r="D45" s="398">
        <v>0.35</v>
      </c>
      <c r="E45" s="398"/>
      <c r="F45" s="398"/>
      <c r="G45" s="398"/>
      <c r="H45" s="399"/>
    </row>
    <row r="46" spans="1:8" ht="14.25" customHeight="1">
      <c r="A46" s="40"/>
      <c r="B46" s="33"/>
      <c r="C46" s="35"/>
      <c r="D46" s="37"/>
      <c r="E46" s="37"/>
      <c r="F46" s="38"/>
      <c r="G46" s="38"/>
      <c r="H46" s="37"/>
    </row>
    <row r="47" spans="1:8" ht="15">
      <c r="A47" s="340" t="s">
        <v>24</v>
      </c>
      <c r="B47" s="340"/>
      <c r="C47" s="341"/>
      <c r="D47" s="341"/>
      <c r="E47" s="32"/>
      <c r="F47" s="19"/>
      <c r="G47" s="19"/>
      <c r="H47" s="20"/>
    </row>
    <row r="48" spans="1:8" ht="33.75" customHeight="1">
      <c r="A48" s="342" t="s">
        <v>96</v>
      </c>
      <c r="B48" s="343"/>
      <c r="C48" s="344"/>
      <c r="D48" s="344"/>
      <c r="E48" s="344"/>
      <c r="F48" s="344"/>
      <c r="G48" s="344"/>
      <c r="H48" s="344"/>
    </row>
    <row r="49" spans="1:8" ht="12.75">
      <c r="A49" s="374"/>
      <c r="B49" s="343"/>
      <c r="C49" s="376"/>
      <c r="D49" s="376"/>
      <c r="E49" s="376"/>
      <c r="F49" s="376"/>
      <c r="G49" s="117"/>
      <c r="H49" s="13"/>
    </row>
    <row r="50" spans="1:8" ht="12.75">
      <c r="A50" s="374"/>
      <c r="B50" s="343"/>
      <c r="C50" s="376"/>
      <c r="D50" s="376"/>
      <c r="E50" s="376"/>
      <c r="F50" s="376"/>
      <c r="G50" s="117"/>
      <c r="H50" s="13"/>
    </row>
    <row r="51" spans="1:8" ht="12.75">
      <c r="A51" s="374"/>
      <c r="B51" s="374"/>
      <c r="C51" s="375"/>
      <c r="D51" s="375"/>
      <c r="E51" s="375"/>
      <c r="F51" s="375"/>
      <c r="G51" s="23"/>
      <c r="H51" s="13"/>
    </row>
    <row r="52" spans="1:8" ht="12.75">
      <c r="A52" s="462"/>
      <c r="B52" s="462"/>
      <c r="C52" s="22"/>
      <c r="D52" s="11"/>
      <c r="E52" s="11"/>
      <c r="F52" s="12"/>
      <c r="G52" s="12"/>
      <c r="H52" s="13"/>
    </row>
    <row r="53" spans="1:8" ht="12.75">
      <c r="A53" s="374"/>
      <c r="B53" s="374"/>
      <c r="C53" s="375"/>
      <c r="D53" s="375"/>
      <c r="E53" s="23"/>
      <c r="F53" s="12"/>
      <c r="G53" s="12"/>
      <c r="H53" s="13"/>
    </row>
    <row r="54" spans="1:8" ht="12.75">
      <c r="A54" s="22"/>
      <c r="B54" s="22"/>
      <c r="C54" s="23"/>
      <c r="D54" s="23"/>
      <c r="E54" s="23"/>
      <c r="F54" s="12"/>
      <c r="G54" s="12"/>
      <c r="H54" s="13"/>
    </row>
    <row r="55" spans="1:8" ht="12.75">
      <c r="A55" s="376"/>
      <c r="B55" s="376"/>
      <c r="C55" s="376"/>
      <c r="D55" s="376"/>
      <c r="E55" s="376"/>
      <c r="F55" s="376"/>
      <c r="G55" s="376"/>
      <c r="H55" s="376"/>
    </row>
    <row r="56" spans="1:8" ht="15">
      <c r="A56" s="460"/>
      <c r="B56" s="460"/>
      <c r="C56" s="25"/>
      <c r="D56" s="27"/>
      <c r="E56" s="27"/>
      <c r="F56" s="28"/>
      <c r="G56" s="28"/>
      <c r="H56" s="29"/>
    </row>
    <row r="57" spans="1:8" ht="12.75">
      <c r="A57" s="461"/>
      <c r="B57" s="461"/>
      <c r="C57" s="6"/>
      <c r="D57" s="11"/>
      <c r="E57" s="11"/>
      <c r="F57" s="12"/>
      <c r="G57" s="12"/>
      <c r="H57" s="13"/>
    </row>
  </sheetData>
  <sheetProtection/>
  <mergeCells count="107">
    <mergeCell ref="G34:H34"/>
    <mergeCell ref="G36:H36"/>
    <mergeCell ref="G27:H27"/>
    <mergeCell ref="G28:H28"/>
    <mergeCell ref="G29:H29"/>
    <mergeCell ref="G30:H30"/>
    <mergeCell ref="G31:H31"/>
    <mergeCell ref="G32:H32"/>
    <mergeCell ref="G20:H20"/>
    <mergeCell ref="G21:H21"/>
    <mergeCell ref="G22:H22"/>
    <mergeCell ref="G23:H23"/>
    <mergeCell ref="G24:H24"/>
    <mergeCell ref="G26:H26"/>
    <mergeCell ref="G13:H13"/>
    <mergeCell ref="G14:H14"/>
    <mergeCell ref="G16:H16"/>
    <mergeCell ref="G17:H17"/>
    <mergeCell ref="G18:H18"/>
    <mergeCell ref="G19:H19"/>
    <mergeCell ref="E20:F20"/>
    <mergeCell ref="E21:F21"/>
    <mergeCell ref="E22:F22"/>
    <mergeCell ref="E26:F26"/>
    <mergeCell ref="D25:H25"/>
    <mergeCell ref="A53:D53"/>
    <mergeCell ref="A47:D47"/>
    <mergeCell ref="A40:B40"/>
    <mergeCell ref="D40:H40"/>
    <mergeCell ref="A41:B41"/>
    <mergeCell ref="A55:H55"/>
    <mergeCell ref="A56:B56"/>
    <mergeCell ref="A57:B57"/>
    <mergeCell ref="A48:H48"/>
    <mergeCell ref="A49:F49"/>
    <mergeCell ref="A50:F50"/>
    <mergeCell ref="A51:F51"/>
    <mergeCell ref="A52:B52"/>
    <mergeCell ref="D41:H41"/>
    <mergeCell ref="E19:F19"/>
    <mergeCell ref="E29:F29"/>
    <mergeCell ref="E30:F30"/>
    <mergeCell ref="A43:B43"/>
    <mergeCell ref="E32:F32"/>
    <mergeCell ref="D43:H43"/>
    <mergeCell ref="A36:B36"/>
    <mergeCell ref="A37:B37"/>
    <mergeCell ref="D37:H37"/>
    <mergeCell ref="A44:B44"/>
    <mergeCell ref="D44:H44"/>
    <mergeCell ref="A45:B45"/>
    <mergeCell ref="D45:H45"/>
    <mergeCell ref="A42:B42"/>
    <mergeCell ref="D42:H42"/>
    <mergeCell ref="A38:B38"/>
    <mergeCell ref="D38:H38"/>
    <mergeCell ref="A39:B39"/>
    <mergeCell ref="D39:H39"/>
    <mergeCell ref="E36:F36"/>
    <mergeCell ref="A33:H33"/>
    <mergeCell ref="A34:B34"/>
    <mergeCell ref="A35:B35"/>
    <mergeCell ref="D35:H35"/>
    <mergeCell ref="E34:F34"/>
    <mergeCell ref="A29:B29"/>
    <mergeCell ref="A30:B30"/>
    <mergeCell ref="A31:B31"/>
    <mergeCell ref="A32:B32"/>
    <mergeCell ref="E31:F31"/>
    <mergeCell ref="A27:B27"/>
    <mergeCell ref="A28:B28"/>
    <mergeCell ref="A21:B21"/>
    <mergeCell ref="E23:F23"/>
    <mergeCell ref="E24:F24"/>
    <mergeCell ref="E27:F27"/>
    <mergeCell ref="E28:F28"/>
    <mergeCell ref="A26:B26"/>
    <mergeCell ref="A22:B22"/>
    <mergeCell ref="E14:F14"/>
    <mergeCell ref="A19:B19"/>
    <mergeCell ref="A23:B23"/>
    <mergeCell ref="A24:B24"/>
    <mergeCell ref="A25:B25"/>
    <mergeCell ref="C7:H7"/>
    <mergeCell ref="A16:B16"/>
    <mergeCell ref="A17:B17"/>
    <mergeCell ref="A18:B18"/>
    <mergeCell ref="A20:B20"/>
    <mergeCell ref="E16:F16"/>
    <mergeCell ref="E17:F17"/>
    <mergeCell ref="E18:F18"/>
    <mergeCell ref="H9:H12"/>
    <mergeCell ref="A13:B14"/>
    <mergeCell ref="A15:H15"/>
    <mergeCell ref="E9:F12"/>
    <mergeCell ref="D9:D12"/>
    <mergeCell ref="E13:F13"/>
    <mergeCell ref="C8:C12"/>
    <mergeCell ref="A1:H1"/>
    <mergeCell ref="A2:H2"/>
    <mergeCell ref="A3:H3"/>
    <mergeCell ref="A4:H4"/>
    <mergeCell ref="A6:H6"/>
    <mergeCell ref="A7:B12"/>
    <mergeCell ref="E8:F8"/>
    <mergeCell ref="G9:G12"/>
    <mergeCell ref="A5:H5"/>
  </mergeCells>
  <printOptions/>
  <pageMargins left="0.69" right="0.47" top="0.38" bottom="0.44" header="0.31496062992125984" footer="0.31496062992125984"/>
  <pageSetup fitToHeight="1" fitToWidth="1"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9"/>
  <sheetViews>
    <sheetView zoomScalePageLayoutView="0" workbookViewId="0" topLeftCell="A1">
      <selection activeCell="D46" sqref="D46:J46"/>
    </sheetView>
  </sheetViews>
  <sheetFormatPr defaultColWidth="9.00390625" defaultRowHeight="12.75"/>
  <cols>
    <col min="1" max="1" width="10.25390625" style="126" customWidth="1"/>
    <col min="2" max="2" width="21.625" style="127" customWidth="1"/>
    <col min="3" max="3" width="6.125" style="3" customWidth="1"/>
    <col min="4" max="4" width="11.375" style="2" customWidth="1"/>
    <col min="5" max="5" width="12.625" style="0" customWidth="1"/>
    <col min="6" max="6" width="9.625" style="0" customWidth="1"/>
    <col min="7" max="7" width="16.375" style="4" customWidth="1"/>
    <col min="8" max="8" width="9.25390625" style="5" customWidth="1"/>
    <col min="9" max="9" width="7.625" style="5" customWidth="1"/>
    <col min="10" max="10" width="16.25390625" style="0" customWidth="1"/>
  </cols>
  <sheetData>
    <row r="1" spans="1:10" ht="26.25" customHeight="1">
      <c r="A1" s="224" t="s">
        <v>104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26.25" customHeight="1">
      <c r="A2" s="411" t="s">
        <v>296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2.75">
      <c r="A3" s="487" t="s">
        <v>244</v>
      </c>
      <c r="B3" s="488"/>
      <c r="C3" s="488"/>
      <c r="D3" s="488"/>
      <c r="E3" s="488"/>
      <c r="F3" s="488"/>
      <c r="G3" s="488"/>
      <c r="H3" s="488"/>
      <c r="I3" s="488"/>
      <c r="J3" s="489"/>
    </row>
    <row r="4" spans="1:10" ht="23.25" customHeight="1">
      <c r="A4" s="265" t="s">
        <v>216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8" customHeight="1">
      <c r="A5" s="370" t="s">
        <v>300</v>
      </c>
      <c r="B5" s="434"/>
      <c r="C5" s="434"/>
      <c r="D5" s="434"/>
      <c r="E5" s="434"/>
      <c r="F5" s="434"/>
      <c r="G5" s="434"/>
      <c r="H5" s="434"/>
      <c r="I5" s="434"/>
      <c r="J5" s="434"/>
    </row>
    <row r="6" spans="1:10" ht="18" customHeight="1" thickBot="1">
      <c r="A6" s="490" t="s">
        <v>248</v>
      </c>
      <c r="B6" s="491"/>
      <c r="C6" s="491"/>
      <c r="D6" s="491"/>
      <c r="E6" s="491"/>
      <c r="F6" s="491"/>
      <c r="G6" s="491"/>
      <c r="H6" s="491"/>
      <c r="I6" s="491"/>
      <c r="J6" s="491"/>
    </row>
    <row r="7" spans="1:10" ht="47.25" customHeight="1">
      <c r="A7" s="492"/>
      <c r="B7" s="493"/>
      <c r="C7" s="453" t="s">
        <v>105</v>
      </c>
      <c r="D7" s="454"/>
      <c r="E7" s="454"/>
      <c r="F7" s="454"/>
      <c r="G7" s="454"/>
      <c r="H7" s="454"/>
      <c r="I7" s="454"/>
      <c r="J7" s="456"/>
    </row>
    <row r="8" spans="1:10" ht="33.75">
      <c r="A8" s="494"/>
      <c r="B8" s="495"/>
      <c r="C8" s="294" t="s">
        <v>9</v>
      </c>
      <c r="D8" s="140" t="s">
        <v>47</v>
      </c>
      <c r="E8" s="302" t="s">
        <v>48</v>
      </c>
      <c r="F8" s="498"/>
      <c r="G8" s="141" t="s">
        <v>250</v>
      </c>
      <c r="H8" s="302" t="s">
        <v>49</v>
      </c>
      <c r="I8" s="302"/>
      <c r="J8" s="291"/>
    </row>
    <row r="9" spans="1:10" ht="12.75">
      <c r="A9" s="494"/>
      <c r="B9" s="495"/>
      <c r="C9" s="295"/>
      <c r="D9" s="303" t="s">
        <v>0</v>
      </c>
      <c r="E9" s="135" t="s">
        <v>1</v>
      </c>
      <c r="F9" s="295" t="s">
        <v>29</v>
      </c>
      <c r="G9" s="150" t="s">
        <v>3</v>
      </c>
      <c r="H9" s="315" t="s">
        <v>50</v>
      </c>
      <c r="I9" s="273"/>
      <c r="J9" s="146" t="s">
        <v>7</v>
      </c>
    </row>
    <row r="10" spans="1:10" ht="12.75">
      <c r="A10" s="494"/>
      <c r="B10" s="495"/>
      <c r="C10" s="295"/>
      <c r="D10" s="273"/>
      <c r="E10" s="239" t="s">
        <v>2</v>
      </c>
      <c r="F10" s="273"/>
      <c r="G10" s="150" t="s">
        <v>30</v>
      </c>
      <c r="H10" s="315" t="s">
        <v>6</v>
      </c>
      <c r="I10" s="273"/>
      <c r="J10" s="291" t="s">
        <v>8</v>
      </c>
    </row>
    <row r="11" spans="1:10" ht="12.75">
      <c r="A11" s="494"/>
      <c r="B11" s="495"/>
      <c r="C11" s="295"/>
      <c r="D11" s="273"/>
      <c r="E11" s="273"/>
      <c r="F11" s="273"/>
      <c r="G11" s="150" t="s">
        <v>31</v>
      </c>
      <c r="H11" s="273"/>
      <c r="I11" s="273"/>
      <c r="J11" s="292"/>
    </row>
    <row r="12" spans="1:10" ht="13.5" thickBot="1">
      <c r="A12" s="496"/>
      <c r="B12" s="497"/>
      <c r="C12" s="403"/>
      <c r="D12" s="402"/>
      <c r="E12" s="402"/>
      <c r="F12" s="402"/>
      <c r="G12" s="151" t="s">
        <v>4</v>
      </c>
      <c r="H12" s="402"/>
      <c r="I12" s="402"/>
      <c r="J12" s="433"/>
    </row>
    <row r="13" spans="1:10" ht="12.75">
      <c r="A13" s="477" t="s">
        <v>32</v>
      </c>
      <c r="B13" s="478"/>
      <c r="C13" s="131" t="s">
        <v>25</v>
      </c>
      <c r="D13" s="76">
        <f>D14/12.2</f>
        <v>2.6213114754098363</v>
      </c>
      <c r="E13" s="76">
        <f>E14/12.2</f>
        <v>2.7860655737704922</v>
      </c>
      <c r="F13" s="76">
        <f>F14/12.2</f>
        <v>2.9549180327868854</v>
      </c>
      <c r="G13" s="77">
        <f>G14/12.2</f>
        <v>3.0081967213114758</v>
      </c>
      <c r="H13" s="475">
        <f>H14/12.2</f>
        <v>3.6040983606557377</v>
      </c>
      <c r="I13" s="476"/>
      <c r="J13" s="63">
        <f>J14/12.2</f>
        <v>3.7885245901639344</v>
      </c>
    </row>
    <row r="14" spans="1:10" ht="12.75" customHeight="1" thickBot="1">
      <c r="A14" s="479"/>
      <c r="B14" s="480"/>
      <c r="C14" s="217" t="s">
        <v>28</v>
      </c>
      <c r="D14" s="207">
        <v>31.98</v>
      </c>
      <c r="E14" s="207">
        <v>33.99</v>
      </c>
      <c r="F14" s="207">
        <v>36.05</v>
      </c>
      <c r="G14" s="208">
        <v>36.7</v>
      </c>
      <c r="H14" s="429">
        <v>43.97</v>
      </c>
      <c r="I14" s="484"/>
      <c r="J14" s="218">
        <v>46.22</v>
      </c>
    </row>
    <row r="15" spans="1:12" s="34" customFormat="1" ht="17.25" customHeight="1" thickBot="1">
      <c r="A15" s="481" t="s">
        <v>46</v>
      </c>
      <c r="B15" s="482"/>
      <c r="C15" s="482"/>
      <c r="D15" s="482"/>
      <c r="E15" s="482"/>
      <c r="F15" s="482"/>
      <c r="G15" s="482"/>
      <c r="H15" s="482"/>
      <c r="I15" s="482"/>
      <c r="J15" s="483"/>
      <c r="L15"/>
    </row>
    <row r="16" spans="1:10" ht="16.5" customHeight="1">
      <c r="A16" s="372" t="s">
        <v>33</v>
      </c>
      <c r="B16" s="373"/>
      <c r="C16" s="120" t="str">
        <f>C17</f>
        <v>шт.</v>
      </c>
      <c r="D16" s="76">
        <v>6.45</v>
      </c>
      <c r="E16" s="76">
        <v>6.45</v>
      </c>
      <c r="F16" s="76">
        <v>7.12</v>
      </c>
      <c r="G16" s="76">
        <v>8.32</v>
      </c>
      <c r="H16" s="320">
        <v>9.93</v>
      </c>
      <c r="I16" s="320"/>
      <c r="J16" s="63">
        <v>10.86</v>
      </c>
    </row>
    <row r="17" spans="1:10" ht="16.5" customHeight="1">
      <c r="A17" s="372" t="s">
        <v>34</v>
      </c>
      <c r="B17" s="373"/>
      <c r="C17" s="61" t="str">
        <f>C13</f>
        <v>шт.</v>
      </c>
      <c r="D17" s="76">
        <v>17.81</v>
      </c>
      <c r="E17" s="76">
        <v>17.81</v>
      </c>
      <c r="F17" s="76">
        <v>19.28</v>
      </c>
      <c r="G17" s="77">
        <v>21.02</v>
      </c>
      <c r="H17" s="258">
        <v>26.49</v>
      </c>
      <c r="I17" s="258"/>
      <c r="J17" s="63">
        <v>29.83</v>
      </c>
    </row>
    <row r="18" spans="1:10" ht="16.5" customHeight="1">
      <c r="A18" s="390" t="s">
        <v>35</v>
      </c>
      <c r="B18" s="391"/>
      <c r="C18" s="61" t="str">
        <f aca="true" t="shared" si="0" ref="C18:C32">C17</f>
        <v>шт.</v>
      </c>
      <c r="D18" s="65">
        <v>12.33</v>
      </c>
      <c r="E18" s="65">
        <v>12.33</v>
      </c>
      <c r="F18" s="65">
        <v>13.27</v>
      </c>
      <c r="G18" s="62">
        <v>15</v>
      </c>
      <c r="H18" s="258">
        <v>17.81</v>
      </c>
      <c r="I18" s="258"/>
      <c r="J18" s="66">
        <v>18.75</v>
      </c>
    </row>
    <row r="19" spans="1:10" ht="24" customHeight="1">
      <c r="A19" s="390" t="s">
        <v>282</v>
      </c>
      <c r="B19" s="391"/>
      <c r="C19" s="61" t="str">
        <f t="shared" si="0"/>
        <v>шт.</v>
      </c>
      <c r="D19" s="65">
        <v>14</v>
      </c>
      <c r="E19" s="65">
        <v>14.5</v>
      </c>
      <c r="F19" s="65">
        <v>15</v>
      </c>
      <c r="G19" s="62">
        <v>17.25</v>
      </c>
      <c r="H19" s="258">
        <v>20.5</v>
      </c>
      <c r="I19" s="258"/>
      <c r="J19" s="66">
        <v>22</v>
      </c>
    </row>
    <row r="20" spans="1:10" ht="15" customHeight="1">
      <c r="A20" s="390" t="s">
        <v>170</v>
      </c>
      <c r="B20" s="391"/>
      <c r="C20" s="64" t="str">
        <f>C19</f>
        <v>шт.</v>
      </c>
      <c r="D20" s="65">
        <v>5.68</v>
      </c>
      <c r="E20" s="65">
        <v>5.68</v>
      </c>
      <c r="F20" s="65">
        <v>5.81</v>
      </c>
      <c r="G20" s="62">
        <v>6.21</v>
      </c>
      <c r="H20" s="258">
        <v>7.55</v>
      </c>
      <c r="I20" s="258"/>
      <c r="J20" s="66">
        <v>7.95</v>
      </c>
    </row>
    <row r="21" spans="1:10" ht="15" customHeight="1">
      <c r="A21" s="390" t="s">
        <v>11</v>
      </c>
      <c r="B21" s="391"/>
      <c r="C21" s="64" t="str">
        <f t="shared" si="0"/>
        <v>шт.</v>
      </c>
      <c r="D21" s="65">
        <v>23.46</v>
      </c>
      <c r="E21" s="65">
        <v>23.46</v>
      </c>
      <c r="F21" s="65">
        <v>24.13</v>
      </c>
      <c r="G21" s="62">
        <v>24.53</v>
      </c>
      <c r="H21" s="258">
        <v>38.03</v>
      </c>
      <c r="I21" s="258"/>
      <c r="J21" s="66">
        <v>39.5</v>
      </c>
    </row>
    <row r="22" spans="1:10" ht="21" customHeight="1">
      <c r="A22" s="390" t="s">
        <v>12</v>
      </c>
      <c r="B22" s="391"/>
      <c r="C22" s="64" t="str">
        <f t="shared" si="0"/>
        <v>шт.</v>
      </c>
      <c r="D22" s="65">
        <v>32.68</v>
      </c>
      <c r="E22" s="65">
        <v>32.68</v>
      </c>
      <c r="F22" s="65">
        <v>33.48</v>
      </c>
      <c r="G22" s="62">
        <v>33.88</v>
      </c>
      <c r="H22" s="258">
        <v>50.99</v>
      </c>
      <c r="I22" s="258"/>
      <c r="J22" s="66">
        <v>54.46</v>
      </c>
    </row>
    <row r="23" spans="1:10" ht="23.25" customHeight="1">
      <c r="A23" s="390" t="s">
        <v>103</v>
      </c>
      <c r="B23" s="391"/>
      <c r="C23" s="64" t="str">
        <f t="shared" si="0"/>
        <v>шт.</v>
      </c>
      <c r="D23" s="65">
        <v>44.88</v>
      </c>
      <c r="E23" s="65">
        <v>44.88</v>
      </c>
      <c r="F23" s="62">
        <v>46.61</v>
      </c>
      <c r="G23" s="65">
        <v>49.02</v>
      </c>
      <c r="H23" s="387">
        <v>52.49</v>
      </c>
      <c r="I23" s="459"/>
      <c r="J23" s="66">
        <v>54.23</v>
      </c>
    </row>
    <row r="24" spans="1:10" ht="21.75" customHeight="1">
      <c r="A24" s="390" t="s">
        <v>13</v>
      </c>
      <c r="B24" s="391"/>
      <c r="C24" s="64" t="str">
        <f>C22</f>
        <v>шт.</v>
      </c>
      <c r="D24" s="65">
        <v>61.27</v>
      </c>
      <c r="E24" s="65">
        <v>61.27</v>
      </c>
      <c r="F24" s="65">
        <v>67.42</v>
      </c>
      <c r="G24" s="62">
        <v>72.09</v>
      </c>
      <c r="H24" s="258">
        <v>78.91</v>
      </c>
      <c r="I24" s="258"/>
      <c r="J24" s="66">
        <v>78.91</v>
      </c>
    </row>
    <row r="25" spans="1:10" ht="14.25" customHeight="1">
      <c r="A25" s="390" t="s">
        <v>14</v>
      </c>
      <c r="B25" s="391"/>
      <c r="C25" s="64" t="str">
        <f t="shared" si="0"/>
        <v>шт.</v>
      </c>
      <c r="D25" s="65">
        <v>91.13</v>
      </c>
      <c r="E25" s="65">
        <v>91.13</v>
      </c>
      <c r="F25" s="65">
        <v>94.34</v>
      </c>
      <c r="G25" s="62">
        <v>96.88</v>
      </c>
      <c r="H25" s="258">
        <v>105.69</v>
      </c>
      <c r="I25" s="258"/>
      <c r="J25" s="66">
        <v>105.69</v>
      </c>
    </row>
    <row r="26" spans="1:10" ht="15.75" customHeight="1">
      <c r="A26" s="390" t="s">
        <v>15</v>
      </c>
      <c r="B26" s="391"/>
      <c r="C26" s="64" t="str">
        <f t="shared" si="0"/>
        <v>шт.</v>
      </c>
      <c r="D26" s="387">
        <v>27.67</v>
      </c>
      <c r="E26" s="388"/>
      <c r="F26" s="388"/>
      <c r="G26" s="388"/>
      <c r="H26" s="388"/>
      <c r="I26" s="388"/>
      <c r="J26" s="389"/>
    </row>
    <row r="27" spans="1:10" ht="20.25" customHeight="1">
      <c r="A27" s="390" t="s">
        <v>37</v>
      </c>
      <c r="B27" s="391"/>
      <c r="C27" s="64" t="str">
        <f t="shared" si="0"/>
        <v>шт.</v>
      </c>
      <c r="D27" s="65">
        <v>12</v>
      </c>
      <c r="E27" s="65">
        <v>12.5</v>
      </c>
      <c r="F27" s="65">
        <v>13</v>
      </c>
      <c r="G27" s="62">
        <v>13.5</v>
      </c>
      <c r="H27" s="258">
        <v>15.5</v>
      </c>
      <c r="I27" s="258"/>
      <c r="J27" s="66">
        <v>17.5</v>
      </c>
    </row>
    <row r="28" spans="1:10" ht="22.5" customHeight="1">
      <c r="A28" s="390" t="s">
        <v>51</v>
      </c>
      <c r="B28" s="391"/>
      <c r="C28" s="64" t="str">
        <f t="shared" si="0"/>
        <v>шт.</v>
      </c>
      <c r="D28" s="65">
        <v>39.04</v>
      </c>
      <c r="E28" s="65">
        <v>39.04</v>
      </c>
      <c r="F28" s="65">
        <v>41.58</v>
      </c>
      <c r="G28" s="62">
        <v>44.65</v>
      </c>
      <c r="H28" s="258">
        <v>48.53</v>
      </c>
      <c r="I28" s="258"/>
      <c r="J28" s="66">
        <v>49.99</v>
      </c>
    </row>
    <row r="29" spans="1:10" ht="14.25" customHeight="1">
      <c r="A29" s="390" t="s">
        <v>38</v>
      </c>
      <c r="B29" s="391"/>
      <c r="C29" s="64" t="str">
        <f t="shared" si="0"/>
        <v>шт.</v>
      </c>
      <c r="D29" s="65">
        <v>47.59</v>
      </c>
      <c r="E29" s="65">
        <v>47.59</v>
      </c>
      <c r="F29" s="65">
        <v>49.19</v>
      </c>
      <c r="G29" s="62">
        <v>51.73</v>
      </c>
      <c r="H29" s="258">
        <v>55.34</v>
      </c>
      <c r="I29" s="258"/>
      <c r="J29" s="66">
        <v>57.07</v>
      </c>
    </row>
    <row r="30" spans="1:10" ht="21.75" customHeight="1">
      <c r="A30" s="390" t="s">
        <v>39</v>
      </c>
      <c r="B30" s="391"/>
      <c r="C30" s="64" t="str">
        <f t="shared" si="0"/>
        <v>шт.</v>
      </c>
      <c r="D30" s="65">
        <f>D34</f>
        <v>102</v>
      </c>
      <c r="E30" s="65">
        <f>E34</f>
        <v>105</v>
      </c>
      <c r="F30" s="65">
        <f>F34</f>
        <v>110</v>
      </c>
      <c r="G30" s="62">
        <v>115</v>
      </c>
      <c r="H30" s="258">
        <f>H34</f>
        <v>125</v>
      </c>
      <c r="I30" s="258"/>
      <c r="J30" s="66">
        <f>J34</f>
        <v>130</v>
      </c>
    </row>
    <row r="31" spans="1:10" ht="26.25" customHeight="1">
      <c r="A31" s="390" t="s">
        <v>40</v>
      </c>
      <c r="B31" s="391"/>
      <c r="C31" s="64" t="str">
        <f t="shared" si="0"/>
        <v>шт.</v>
      </c>
      <c r="D31" s="65">
        <v>12</v>
      </c>
      <c r="E31" s="65">
        <f>E27</f>
        <v>12.5</v>
      </c>
      <c r="F31" s="65">
        <f>F27</f>
        <v>13</v>
      </c>
      <c r="G31" s="62">
        <f>G27</f>
        <v>13.5</v>
      </c>
      <c r="H31" s="258">
        <f>H27</f>
        <v>15.5</v>
      </c>
      <c r="I31" s="258"/>
      <c r="J31" s="66">
        <f>J27</f>
        <v>17.5</v>
      </c>
    </row>
    <row r="32" spans="1:10" ht="21.75" customHeight="1">
      <c r="A32" s="390" t="s">
        <v>21</v>
      </c>
      <c r="B32" s="391"/>
      <c r="C32" s="64" t="str">
        <f t="shared" si="0"/>
        <v>шт.</v>
      </c>
      <c r="D32" s="65">
        <v>38.27</v>
      </c>
      <c r="E32" s="65">
        <v>38.27</v>
      </c>
      <c r="F32" s="65">
        <v>40.81</v>
      </c>
      <c r="G32" s="62">
        <v>43.88</v>
      </c>
      <c r="H32" s="258">
        <v>47.75</v>
      </c>
      <c r="I32" s="258"/>
      <c r="J32" s="66">
        <v>49.22</v>
      </c>
    </row>
    <row r="33" spans="1:10" ht="12.75">
      <c r="A33" s="390" t="s">
        <v>41</v>
      </c>
      <c r="B33" s="391"/>
      <c r="C33" s="64" t="str">
        <f aca="true" t="shared" si="1" ref="C33:C40">C31</f>
        <v>шт.</v>
      </c>
      <c r="D33" s="65">
        <v>48.08</v>
      </c>
      <c r="E33" s="65">
        <v>48.08</v>
      </c>
      <c r="F33" s="65">
        <v>49.69</v>
      </c>
      <c r="G33" s="62">
        <v>52.23</v>
      </c>
      <c r="H33" s="258">
        <v>55.83</v>
      </c>
      <c r="I33" s="258"/>
      <c r="J33" s="66">
        <v>57.57</v>
      </c>
    </row>
    <row r="34" spans="1:10" ht="21" customHeight="1">
      <c r="A34" s="390" t="s">
        <v>42</v>
      </c>
      <c r="B34" s="391"/>
      <c r="C34" s="64" t="str">
        <f t="shared" si="1"/>
        <v>шт.</v>
      </c>
      <c r="D34" s="65">
        <v>102</v>
      </c>
      <c r="E34" s="65">
        <v>105</v>
      </c>
      <c r="F34" s="65">
        <v>110</v>
      </c>
      <c r="G34" s="62">
        <f>G30</f>
        <v>115</v>
      </c>
      <c r="H34" s="258">
        <v>125</v>
      </c>
      <c r="I34" s="258"/>
      <c r="J34" s="66">
        <v>130</v>
      </c>
    </row>
    <row r="35" spans="1:10" ht="24" customHeight="1">
      <c r="A35" s="390" t="s">
        <v>249</v>
      </c>
      <c r="B35" s="391"/>
      <c r="C35" s="64" t="str">
        <f t="shared" si="1"/>
        <v>шт.</v>
      </c>
      <c r="D35" s="65">
        <v>23.58</v>
      </c>
      <c r="E35" s="65">
        <v>23.58</v>
      </c>
      <c r="F35" s="65">
        <v>24.52</v>
      </c>
      <c r="G35" s="62">
        <v>25.58</v>
      </c>
      <c r="H35" s="258">
        <v>27.19</v>
      </c>
      <c r="I35" s="258"/>
      <c r="J35" s="66">
        <v>29.06</v>
      </c>
    </row>
    <row r="36" spans="1:10" ht="25.5" customHeight="1" thickBot="1">
      <c r="A36" s="394" t="s">
        <v>162</v>
      </c>
      <c r="B36" s="395"/>
      <c r="C36" s="82" t="str">
        <f t="shared" si="1"/>
        <v>шт.</v>
      </c>
      <c r="D36" s="83">
        <v>38.76</v>
      </c>
      <c r="E36" s="83">
        <v>38.76</v>
      </c>
      <c r="F36" s="83">
        <v>41.3</v>
      </c>
      <c r="G36" s="84">
        <v>44.38</v>
      </c>
      <c r="H36" s="324">
        <v>48.25</v>
      </c>
      <c r="I36" s="324"/>
      <c r="J36" s="153">
        <v>49.72</v>
      </c>
    </row>
    <row r="37" spans="1:10" s="34" customFormat="1" ht="17.25" customHeight="1" thickBot="1">
      <c r="A37" s="382" t="s">
        <v>45</v>
      </c>
      <c r="B37" s="448"/>
      <c r="C37" s="448"/>
      <c r="D37" s="448"/>
      <c r="E37" s="448"/>
      <c r="F37" s="448"/>
      <c r="G37" s="448"/>
      <c r="H37" s="448"/>
      <c r="I37" s="448"/>
      <c r="J37" s="449"/>
    </row>
    <row r="38" spans="1:10" ht="17.25" customHeight="1">
      <c r="A38" s="372" t="s">
        <v>16</v>
      </c>
      <c r="B38" s="373"/>
      <c r="C38" s="61" t="str">
        <f>C35</f>
        <v>шт.</v>
      </c>
      <c r="D38" s="76">
        <v>88.86</v>
      </c>
      <c r="E38" s="76">
        <v>88.86</v>
      </c>
      <c r="F38" s="76">
        <v>92.34</v>
      </c>
      <c r="G38" s="77">
        <v>97.68</v>
      </c>
      <c r="H38" s="475">
        <v>97.68</v>
      </c>
      <c r="I38" s="476"/>
      <c r="J38" s="63">
        <v>97.68</v>
      </c>
    </row>
    <row r="39" spans="1:10" ht="14.25" customHeight="1">
      <c r="A39" s="390" t="s">
        <v>17</v>
      </c>
      <c r="B39" s="391"/>
      <c r="C39" s="64" t="str">
        <f>C36</f>
        <v>шт.</v>
      </c>
      <c r="D39" s="387">
        <v>11.12</v>
      </c>
      <c r="E39" s="485"/>
      <c r="F39" s="485"/>
      <c r="G39" s="485"/>
      <c r="H39" s="485"/>
      <c r="I39" s="485"/>
      <c r="J39" s="486"/>
    </row>
    <row r="40" spans="1:10" ht="21" customHeight="1">
      <c r="A40" s="390" t="s">
        <v>43</v>
      </c>
      <c r="B40" s="391"/>
      <c r="C40" s="64" t="str">
        <f t="shared" si="1"/>
        <v>шт.</v>
      </c>
      <c r="D40" s="65">
        <v>65.98</v>
      </c>
      <c r="E40" s="65">
        <v>65.98</v>
      </c>
      <c r="F40" s="65">
        <v>70.79</v>
      </c>
      <c r="G40" s="62">
        <v>80.67</v>
      </c>
      <c r="H40" s="387">
        <v>80.67</v>
      </c>
      <c r="I40" s="459"/>
      <c r="J40" s="66">
        <v>80.67</v>
      </c>
    </row>
    <row r="41" spans="1:10" ht="17.25" customHeight="1">
      <c r="A41" s="390" t="s">
        <v>18</v>
      </c>
      <c r="B41" s="391"/>
      <c r="C41" s="64" t="str">
        <f>C40</f>
        <v>шт.</v>
      </c>
      <c r="D41" s="387">
        <v>36.74</v>
      </c>
      <c r="E41" s="485"/>
      <c r="F41" s="485"/>
      <c r="G41" s="485"/>
      <c r="H41" s="485"/>
      <c r="I41" s="485"/>
      <c r="J41" s="486"/>
    </row>
    <row r="42" spans="1:10" ht="33" customHeight="1">
      <c r="A42" s="390" t="s">
        <v>254</v>
      </c>
      <c r="B42" s="391"/>
      <c r="C42" s="64" t="str">
        <f aca="true" t="shared" si="2" ref="C42:C48">C41</f>
        <v>шт.</v>
      </c>
      <c r="D42" s="387">
        <v>74.95</v>
      </c>
      <c r="E42" s="485"/>
      <c r="F42" s="485"/>
      <c r="G42" s="485"/>
      <c r="H42" s="485"/>
      <c r="I42" s="485"/>
      <c r="J42" s="486"/>
    </row>
    <row r="43" spans="1:10" ht="36" customHeight="1">
      <c r="A43" s="390" t="s">
        <v>163</v>
      </c>
      <c r="B43" s="391"/>
      <c r="C43" s="64" t="str">
        <f t="shared" si="2"/>
        <v>шт.</v>
      </c>
      <c r="D43" s="387">
        <v>0.97</v>
      </c>
      <c r="E43" s="485"/>
      <c r="F43" s="485"/>
      <c r="G43" s="485"/>
      <c r="H43" s="485"/>
      <c r="I43" s="485"/>
      <c r="J43" s="486"/>
    </row>
    <row r="44" spans="1:10" ht="23.25" customHeight="1">
      <c r="A44" s="390" t="s">
        <v>19</v>
      </c>
      <c r="B44" s="391"/>
      <c r="C44" s="64" t="str">
        <f t="shared" si="2"/>
        <v>шт.</v>
      </c>
      <c r="D44" s="387">
        <v>5.04</v>
      </c>
      <c r="E44" s="485"/>
      <c r="F44" s="485"/>
      <c r="G44" s="485"/>
      <c r="H44" s="485"/>
      <c r="I44" s="485"/>
      <c r="J44" s="486"/>
    </row>
    <row r="45" spans="1:10" ht="21.75" customHeight="1">
      <c r="A45" s="390" t="s">
        <v>44</v>
      </c>
      <c r="B45" s="391"/>
      <c r="C45" s="64" t="str">
        <f t="shared" si="2"/>
        <v>шт.</v>
      </c>
      <c r="D45" s="387">
        <v>0.29</v>
      </c>
      <c r="E45" s="485"/>
      <c r="F45" s="485"/>
      <c r="G45" s="485"/>
      <c r="H45" s="485"/>
      <c r="I45" s="485"/>
      <c r="J45" s="486"/>
    </row>
    <row r="46" spans="1:10" ht="21.75" customHeight="1">
      <c r="A46" s="390" t="s">
        <v>83</v>
      </c>
      <c r="B46" s="391"/>
      <c r="C46" s="64" t="str">
        <f t="shared" si="2"/>
        <v>шт.</v>
      </c>
      <c r="D46" s="426">
        <v>5</v>
      </c>
      <c r="E46" s="485"/>
      <c r="F46" s="485"/>
      <c r="G46" s="485"/>
      <c r="H46" s="485"/>
      <c r="I46" s="485"/>
      <c r="J46" s="486"/>
    </row>
    <row r="47" spans="1:10" ht="26.25" customHeight="1">
      <c r="A47" s="390" t="s">
        <v>317</v>
      </c>
      <c r="B47" s="391"/>
      <c r="C47" s="64" t="str">
        <f t="shared" si="2"/>
        <v>шт.</v>
      </c>
      <c r="D47" s="387">
        <v>0.36</v>
      </c>
      <c r="E47" s="485"/>
      <c r="F47" s="485"/>
      <c r="G47" s="485"/>
      <c r="H47" s="485"/>
      <c r="I47" s="485"/>
      <c r="J47" s="486"/>
    </row>
    <row r="48" spans="1:10" ht="35.25" customHeight="1">
      <c r="A48" s="394" t="s">
        <v>316</v>
      </c>
      <c r="B48" s="395"/>
      <c r="C48" s="64" t="str">
        <f t="shared" si="2"/>
        <v>шт.</v>
      </c>
      <c r="D48" s="387">
        <v>0.33</v>
      </c>
      <c r="E48" s="485"/>
      <c r="F48" s="485"/>
      <c r="G48" s="485"/>
      <c r="H48" s="485"/>
      <c r="I48" s="485"/>
      <c r="J48" s="486"/>
    </row>
    <row r="49" spans="1:10" ht="32.25" customHeight="1" thickBot="1">
      <c r="A49" s="396" t="s">
        <v>315</v>
      </c>
      <c r="B49" s="397"/>
      <c r="C49" s="67" t="str">
        <f>C48</f>
        <v>шт.</v>
      </c>
      <c r="D49" s="435">
        <v>0.35</v>
      </c>
      <c r="E49" s="473"/>
      <c r="F49" s="473"/>
      <c r="G49" s="473"/>
      <c r="H49" s="473"/>
      <c r="I49" s="473"/>
      <c r="J49" s="474"/>
    </row>
    <row r="50" spans="1:10" ht="10.5" customHeight="1">
      <c r="A50" s="118"/>
      <c r="B50" s="22"/>
      <c r="C50" s="35"/>
      <c r="D50" s="36"/>
      <c r="E50" s="37"/>
      <c r="F50" s="37"/>
      <c r="G50" s="38"/>
      <c r="H50" s="37"/>
      <c r="I50" s="37"/>
      <c r="J50" s="37"/>
    </row>
    <row r="51" spans="1:10" ht="12.75">
      <c r="A51" s="342" t="s">
        <v>24</v>
      </c>
      <c r="B51" s="342"/>
      <c r="C51" s="470"/>
      <c r="D51" s="470"/>
      <c r="E51" s="470"/>
      <c r="F51" s="47"/>
      <c r="G51" s="48"/>
      <c r="H51" s="49"/>
      <c r="I51" s="49"/>
      <c r="J51" s="50"/>
    </row>
    <row r="52" spans="1:10" ht="33" customHeight="1">
      <c r="A52" s="342" t="s">
        <v>96</v>
      </c>
      <c r="B52" s="471"/>
      <c r="C52" s="472"/>
      <c r="D52" s="472"/>
      <c r="E52" s="472"/>
      <c r="F52" s="472"/>
      <c r="G52" s="472"/>
      <c r="H52" s="472"/>
      <c r="I52" s="472"/>
      <c r="J52" s="472"/>
    </row>
    <row r="53" spans="1:10" ht="12.75">
      <c r="A53" s="374"/>
      <c r="B53" s="343"/>
      <c r="C53" s="376"/>
      <c r="D53" s="376"/>
      <c r="E53" s="376"/>
      <c r="F53" s="376"/>
      <c r="G53" s="376"/>
      <c r="H53" s="13"/>
      <c r="I53" s="13"/>
      <c r="J53" s="11"/>
    </row>
    <row r="54" spans="1:10" ht="12.75">
      <c r="A54" s="374"/>
      <c r="B54" s="343"/>
      <c r="C54" s="376"/>
      <c r="D54" s="376"/>
      <c r="E54" s="376"/>
      <c r="F54" s="376"/>
      <c r="G54" s="376"/>
      <c r="H54" s="13"/>
      <c r="I54" s="13"/>
      <c r="J54" s="11"/>
    </row>
    <row r="55" spans="1:10" ht="12.75">
      <c r="A55" s="374"/>
      <c r="B55" s="374"/>
      <c r="C55" s="375"/>
      <c r="D55" s="375"/>
      <c r="E55" s="375"/>
      <c r="F55" s="375"/>
      <c r="G55" s="375"/>
      <c r="H55" s="13"/>
      <c r="I55" s="13"/>
      <c r="J55" s="11"/>
    </row>
    <row r="56" spans="1:10" ht="12.75">
      <c r="A56" s="374"/>
      <c r="B56" s="374"/>
      <c r="C56" s="22"/>
      <c r="D56" s="10"/>
      <c r="E56" s="11"/>
      <c r="F56" s="11"/>
      <c r="G56" s="12"/>
      <c r="H56" s="13"/>
      <c r="I56" s="13"/>
      <c r="J56" s="11"/>
    </row>
    <row r="57" spans="1:10" ht="12.75">
      <c r="A57" s="374"/>
      <c r="B57" s="374"/>
      <c r="C57" s="375"/>
      <c r="D57" s="375"/>
      <c r="E57" s="375"/>
      <c r="F57" s="23"/>
      <c r="G57" s="12"/>
      <c r="H57" s="13"/>
      <c r="I57" s="13"/>
      <c r="J57" s="11"/>
    </row>
    <row r="58" spans="1:10" ht="12.75">
      <c r="A58" s="22"/>
      <c r="B58" s="22"/>
      <c r="C58" s="23"/>
      <c r="D58" s="23"/>
      <c r="E58" s="23"/>
      <c r="F58" s="23"/>
      <c r="G58" s="12"/>
      <c r="H58" s="13"/>
      <c r="I58" s="13"/>
      <c r="J58" s="11"/>
    </row>
    <row r="59" spans="1:10" ht="12.75">
      <c r="A59" s="376"/>
      <c r="B59" s="376"/>
      <c r="C59" s="376"/>
      <c r="D59" s="376"/>
      <c r="E59" s="376"/>
      <c r="F59" s="376"/>
      <c r="G59" s="376"/>
      <c r="H59" s="376"/>
      <c r="I59" s="376"/>
      <c r="J59" s="376"/>
    </row>
    <row r="60" spans="1:10" ht="15">
      <c r="A60" s="377"/>
      <c r="B60" s="377"/>
      <c r="C60" s="25"/>
      <c r="D60" s="26"/>
      <c r="E60" s="27"/>
      <c r="F60" s="27"/>
      <c r="G60" s="28"/>
      <c r="H60" s="29"/>
      <c r="I60" s="29"/>
      <c r="J60" s="27"/>
    </row>
    <row r="61" spans="1:10" ht="12.75">
      <c r="A61" s="343"/>
      <c r="B61" s="343"/>
      <c r="C61" s="6"/>
      <c r="D61" s="10"/>
      <c r="E61" s="11"/>
      <c r="F61" s="11"/>
      <c r="G61" s="12"/>
      <c r="H61" s="13"/>
      <c r="I61" s="13"/>
      <c r="J61" s="11"/>
    </row>
    <row r="62" spans="1:10" ht="12.75">
      <c r="A62" s="343"/>
      <c r="B62" s="343"/>
      <c r="C62" s="6"/>
      <c r="D62" s="10"/>
      <c r="E62" s="11"/>
      <c r="F62" s="11"/>
      <c r="G62" s="12"/>
      <c r="H62" s="13"/>
      <c r="I62" s="13"/>
      <c r="J62" s="11"/>
    </row>
    <row r="63" spans="1:10" ht="12.75">
      <c r="A63" s="343"/>
      <c r="B63" s="343"/>
      <c r="C63" s="6"/>
      <c r="D63" s="10"/>
      <c r="E63" s="11"/>
      <c r="F63" s="11"/>
      <c r="G63" s="12"/>
      <c r="H63" s="13"/>
      <c r="I63" s="13"/>
      <c r="J63" s="11"/>
    </row>
    <row r="64" spans="1:10" ht="12.75">
      <c r="A64" s="343"/>
      <c r="B64" s="343"/>
      <c r="C64" s="6"/>
      <c r="D64" s="10"/>
      <c r="E64" s="11"/>
      <c r="F64" s="11"/>
      <c r="G64" s="12"/>
      <c r="H64" s="13"/>
      <c r="I64" s="13"/>
      <c r="J64" s="11"/>
    </row>
    <row r="65" spans="1:10" ht="12.75">
      <c r="A65" s="343"/>
      <c r="B65" s="343"/>
      <c r="C65" s="6"/>
      <c r="D65" s="10"/>
      <c r="E65" s="11"/>
      <c r="F65" s="11"/>
      <c r="G65" s="12"/>
      <c r="H65" s="13"/>
      <c r="I65" s="13"/>
      <c r="J65" s="11"/>
    </row>
    <row r="66" spans="1:10" ht="12.75">
      <c r="A66" s="343"/>
      <c r="B66" s="343"/>
      <c r="C66" s="6"/>
      <c r="D66" s="10"/>
      <c r="E66" s="11"/>
      <c r="F66" s="11"/>
      <c r="G66" s="12"/>
      <c r="H66" s="13"/>
      <c r="I66" s="13"/>
      <c r="J66" s="11"/>
    </row>
    <row r="67" spans="1:10" ht="12.75">
      <c r="A67" s="343"/>
      <c r="B67" s="343"/>
      <c r="C67" s="6"/>
      <c r="D67" s="10"/>
      <c r="E67" s="11"/>
      <c r="F67" s="11"/>
      <c r="G67" s="12"/>
      <c r="H67" s="13"/>
      <c r="I67" s="13"/>
      <c r="J67" s="11"/>
    </row>
    <row r="68" spans="1:10" ht="12.75">
      <c r="A68" s="343"/>
      <c r="B68" s="343"/>
      <c r="C68" s="6"/>
      <c r="D68" s="10"/>
      <c r="E68" s="11"/>
      <c r="F68" s="11"/>
      <c r="G68" s="12"/>
      <c r="H68" s="13"/>
      <c r="I68" s="13"/>
      <c r="J68" s="11"/>
    </row>
    <row r="69" spans="1:10" ht="12.75">
      <c r="A69" s="343"/>
      <c r="B69" s="343"/>
      <c r="C69" s="6"/>
      <c r="D69" s="10"/>
      <c r="E69" s="11"/>
      <c r="F69" s="11"/>
      <c r="G69" s="12"/>
      <c r="H69" s="13"/>
      <c r="I69" s="13"/>
      <c r="J69" s="11"/>
    </row>
    <row r="70" spans="1:10" ht="12.75">
      <c r="A70" s="343"/>
      <c r="B70" s="343"/>
      <c r="C70" s="6"/>
      <c r="D70" s="10"/>
      <c r="E70" s="11"/>
      <c r="F70" s="11"/>
      <c r="G70" s="12"/>
      <c r="H70" s="13"/>
      <c r="I70" s="13"/>
      <c r="J70" s="11"/>
    </row>
    <row r="71" spans="1:10" ht="12.75">
      <c r="A71" s="343"/>
      <c r="B71" s="343"/>
      <c r="C71" s="6"/>
      <c r="D71" s="10"/>
      <c r="E71" s="11"/>
      <c r="F71" s="11"/>
      <c r="G71" s="12"/>
      <c r="H71" s="13"/>
      <c r="I71" s="13"/>
      <c r="J71" s="11"/>
    </row>
    <row r="72" spans="1:10" ht="12.75">
      <c r="A72" s="343"/>
      <c r="B72" s="343"/>
      <c r="C72" s="6"/>
      <c r="D72" s="10"/>
      <c r="E72" s="11"/>
      <c r="F72" s="11"/>
      <c r="G72" s="12"/>
      <c r="H72" s="13"/>
      <c r="I72" s="13"/>
      <c r="J72" s="11"/>
    </row>
    <row r="73" spans="1:10" ht="12.75">
      <c r="A73" s="343"/>
      <c r="B73" s="343"/>
      <c r="C73" s="6"/>
      <c r="D73" s="10"/>
      <c r="E73" s="11"/>
      <c r="F73" s="11"/>
      <c r="G73" s="12"/>
      <c r="H73" s="13"/>
      <c r="I73" s="13"/>
      <c r="J73" s="11"/>
    </row>
    <row r="74" spans="1:10" ht="12.75">
      <c r="A74" s="343"/>
      <c r="B74" s="343"/>
      <c r="C74" s="6"/>
      <c r="D74" s="10"/>
      <c r="E74" s="11"/>
      <c r="F74" s="11"/>
      <c r="G74" s="12"/>
      <c r="H74" s="13"/>
      <c r="I74" s="13"/>
      <c r="J74" s="11"/>
    </row>
    <row r="75" spans="1:10" ht="12.75">
      <c r="A75" s="343"/>
      <c r="B75" s="343"/>
      <c r="C75" s="6"/>
      <c r="D75" s="10"/>
      <c r="E75" s="11"/>
      <c r="F75" s="11"/>
      <c r="G75" s="12"/>
      <c r="H75" s="13"/>
      <c r="I75" s="13"/>
      <c r="J75" s="11"/>
    </row>
    <row r="76" spans="1:10" ht="12.75">
      <c r="A76" s="343"/>
      <c r="B76" s="343"/>
      <c r="C76" s="6"/>
      <c r="D76" s="10"/>
      <c r="E76" s="11"/>
      <c r="F76" s="11"/>
      <c r="G76" s="12"/>
      <c r="H76" s="13"/>
      <c r="I76" s="13"/>
      <c r="J76" s="11"/>
    </row>
    <row r="77" spans="1:10" ht="12.75">
      <c r="A77" s="343"/>
      <c r="B77" s="343"/>
      <c r="C77" s="6"/>
      <c r="D77" s="10"/>
      <c r="E77" s="11"/>
      <c r="F77" s="11"/>
      <c r="G77" s="12"/>
      <c r="H77" s="13"/>
      <c r="I77" s="13"/>
      <c r="J77" s="11"/>
    </row>
    <row r="78" spans="1:10" ht="12.75">
      <c r="A78" s="343"/>
      <c r="B78" s="343"/>
      <c r="C78" s="6"/>
      <c r="D78" s="10"/>
      <c r="E78" s="11"/>
      <c r="F78" s="11"/>
      <c r="G78" s="12"/>
      <c r="H78" s="13"/>
      <c r="I78" s="13"/>
      <c r="J78" s="11"/>
    </row>
    <row r="79" spans="1:10" ht="12.75">
      <c r="A79" s="343"/>
      <c r="B79" s="343"/>
      <c r="C79" s="6"/>
      <c r="D79" s="10"/>
      <c r="E79" s="11"/>
      <c r="F79" s="11"/>
      <c r="G79" s="12"/>
      <c r="H79" s="13"/>
      <c r="I79" s="13"/>
      <c r="J79" s="11"/>
    </row>
    <row r="80" spans="1:10" ht="12.75">
      <c r="A80" s="343"/>
      <c r="B80" s="343"/>
      <c r="C80" s="6"/>
      <c r="D80" s="10"/>
      <c r="E80" s="11"/>
      <c r="F80" s="11"/>
      <c r="G80" s="12"/>
      <c r="H80" s="13"/>
      <c r="I80" s="13"/>
      <c r="J80" s="11"/>
    </row>
    <row r="81" spans="1:10" ht="12.75">
      <c r="A81" s="343"/>
      <c r="B81" s="343"/>
      <c r="C81" s="6"/>
      <c r="D81" s="10"/>
      <c r="E81" s="11"/>
      <c r="F81" s="11"/>
      <c r="G81" s="12"/>
      <c r="H81" s="13"/>
      <c r="I81" s="13"/>
      <c r="J81" s="11"/>
    </row>
    <row r="82" spans="1:10" ht="12.75">
      <c r="A82" s="343"/>
      <c r="B82" s="343"/>
      <c r="C82" s="6"/>
      <c r="D82" s="10"/>
      <c r="E82" s="11"/>
      <c r="F82" s="11"/>
      <c r="G82" s="12"/>
      <c r="H82" s="13"/>
      <c r="I82" s="13"/>
      <c r="J82" s="11"/>
    </row>
    <row r="83" spans="1:10" ht="12.75">
      <c r="A83" s="343"/>
      <c r="B83" s="343"/>
      <c r="C83" s="6"/>
      <c r="D83" s="10"/>
      <c r="E83" s="11"/>
      <c r="F83" s="11"/>
      <c r="G83" s="12"/>
      <c r="H83" s="13"/>
      <c r="I83" s="13"/>
      <c r="J83" s="11"/>
    </row>
    <row r="84" spans="1:10" ht="12.75">
      <c r="A84" s="343"/>
      <c r="B84" s="343"/>
      <c r="C84" s="6"/>
      <c r="D84" s="10"/>
      <c r="E84" s="11"/>
      <c r="F84" s="11"/>
      <c r="G84" s="12"/>
      <c r="H84" s="13"/>
      <c r="I84" s="13"/>
      <c r="J84" s="11"/>
    </row>
    <row r="85" spans="1:10" ht="12.75">
      <c r="A85" s="122"/>
      <c r="B85" s="123"/>
      <c r="C85" s="7"/>
      <c r="D85" s="16"/>
      <c r="E85" s="17"/>
      <c r="F85" s="17"/>
      <c r="H85" s="18"/>
      <c r="I85" s="18"/>
      <c r="J85" s="17"/>
    </row>
    <row r="86" spans="1:4" ht="12.75">
      <c r="A86" s="124"/>
      <c r="B86" s="125"/>
      <c r="D86" s="1"/>
    </row>
    <row r="87" spans="1:4" ht="12.75">
      <c r="A87" s="124"/>
      <c r="B87" s="125"/>
      <c r="D87" s="1"/>
    </row>
    <row r="88" spans="1:4" ht="12.75">
      <c r="A88" s="124"/>
      <c r="B88" s="125"/>
      <c r="D88" s="1"/>
    </row>
    <row r="89" spans="1:4" ht="12.75">
      <c r="A89" s="124"/>
      <c r="B89" s="125"/>
      <c r="D89" s="1"/>
    </row>
    <row r="90" spans="1:4" ht="12.75">
      <c r="A90" s="124"/>
      <c r="B90" s="125"/>
      <c r="D90" s="1"/>
    </row>
    <row r="91" spans="1:4" ht="12.75">
      <c r="A91" s="124"/>
      <c r="B91" s="125"/>
      <c r="D91" s="1"/>
    </row>
    <row r="92" spans="1:4" ht="12.75">
      <c r="A92" s="124"/>
      <c r="B92" s="125"/>
      <c r="D92" s="1"/>
    </row>
    <row r="93" spans="1:4" ht="12.75">
      <c r="A93" s="124"/>
      <c r="B93" s="125"/>
      <c r="D93" s="1"/>
    </row>
    <row r="94" spans="1:4" ht="12.75">
      <c r="A94" s="124"/>
      <c r="B94" s="125"/>
      <c r="D94" s="1"/>
    </row>
    <row r="95" spans="1:4" ht="12.75">
      <c r="A95" s="124"/>
      <c r="B95" s="125"/>
      <c r="D95" s="1"/>
    </row>
    <row r="96" spans="1:4" ht="12.75">
      <c r="A96" s="124"/>
      <c r="B96" s="125"/>
      <c r="D96" s="1"/>
    </row>
    <row r="97" spans="1:4" ht="12.75">
      <c r="A97" s="124"/>
      <c r="B97" s="125"/>
      <c r="D97" s="1"/>
    </row>
    <row r="98" spans="1:4" ht="12.75">
      <c r="A98" s="124"/>
      <c r="B98" s="125"/>
      <c r="D98" s="1"/>
    </row>
    <row r="99" spans="1:4" ht="12.75">
      <c r="A99" s="124"/>
      <c r="B99" s="125"/>
      <c r="D99" s="1"/>
    </row>
    <row r="100" spans="1:4" ht="12.75">
      <c r="A100" s="124"/>
      <c r="B100" s="125"/>
      <c r="D100" s="1"/>
    </row>
    <row r="101" spans="1:4" ht="12.75">
      <c r="A101" s="124"/>
      <c r="B101" s="125"/>
      <c r="D101" s="1"/>
    </row>
    <row r="102" spans="1:4" ht="12.75">
      <c r="A102" s="124"/>
      <c r="B102" s="125"/>
      <c r="D102" s="1"/>
    </row>
    <row r="103" spans="1:4" ht="12.75">
      <c r="A103" s="124"/>
      <c r="B103" s="125"/>
      <c r="D103" s="1"/>
    </row>
    <row r="104" spans="1:4" ht="12.75">
      <c r="A104" s="124"/>
      <c r="B104" s="125"/>
      <c r="D104" s="1"/>
    </row>
    <row r="105" spans="1:4" ht="12.75">
      <c r="A105" s="124"/>
      <c r="B105" s="125"/>
      <c r="D105" s="1"/>
    </row>
    <row r="106" spans="1:4" ht="12.75">
      <c r="A106" s="124"/>
      <c r="B106" s="125"/>
      <c r="D106" s="1"/>
    </row>
    <row r="107" spans="1:4" ht="12.75">
      <c r="A107" s="124"/>
      <c r="B107" s="125"/>
      <c r="D107" s="1"/>
    </row>
    <row r="108" spans="1:4" ht="12.75">
      <c r="A108" s="124"/>
      <c r="B108" s="125"/>
      <c r="D108" s="1"/>
    </row>
    <row r="109" spans="1:4" ht="12.75">
      <c r="A109" s="124"/>
      <c r="B109" s="125"/>
      <c r="D109" s="1"/>
    </row>
    <row r="110" spans="1:4" ht="12.75">
      <c r="A110" s="124"/>
      <c r="B110" s="125"/>
      <c r="D110" s="1"/>
    </row>
    <row r="111" spans="1:4" ht="12.75">
      <c r="A111" s="124"/>
      <c r="B111" s="125"/>
      <c r="D111" s="1"/>
    </row>
    <row r="112" spans="1:4" ht="12.75">
      <c r="A112" s="124"/>
      <c r="B112" s="125"/>
      <c r="D112" s="1"/>
    </row>
    <row r="113" spans="1:4" ht="12.75">
      <c r="A113" s="124"/>
      <c r="B113" s="125"/>
      <c r="D113" s="1"/>
    </row>
    <row r="114" spans="1:4" ht="12.75">
      <c r="A114" s="124"/>
      <c r="B114" s="125"/>
      <c r="D114" s="1"/>
    </row>
    <row r="115" spans="1:4" ht="12.75">
      <c r="A115" s="124"/>
      <c r="B115" s="125"/>
      <c r="D115" s="1"/>
    </row>
    <row r="116" spans="1:4" ht="12.75">
      <c r="A116" s="124"/>
      <c r="B116" s="125"/>
      <c r="D116" s="1"/>
    </row>
    <row r="117" spans="1:4" ht="12.75">
      <c r="A117" s="124"/>
      <c r="B117" s="125"/>
      <c r="D117" s="1"/>
    </row>
    <row r="118" spans="1:4" ht="12.75">
      <c r="A118" s="124"/>
      <c r="B118" s="125"/>
      <c r="D118" s="1"/>
    </row>
    <row r="119" spans="1:4" ht="12.75">
      <c r="A119" s="124"/>
      <c r="B119" s="125"/>
      <c r="D119" s="1"/>
    </row>
    <row r="120" spans="1:4" ht="12.75">
      <c r="A120" s="124"/>
      <c r="B120" s="125"/>
      <c r="D120" s="1"/>
    </row>
    <row r="121" spans="1:4" ht="12.75">
      <c r="A121" s="124"/>
      <c r="B121" s="125"/>
      <c r="D121" s="1"/>
    </row>
    <row r="122" spans="1:4" ht="12.75">
      <c r="A122" s="124"/>
      <c r="B122" s="125"/>
      <c r="D122" s="1"/>
    </row>
    <row r="123" spans="1:4" ht="12.75">
      <c r="A123" s="124"/>
      <c r="B123" s="125"/>
      <c r="D123" s="1"/>
    </row>
    <row r="124" spans="1:4" ht="12.75">
      <c r="A124" s="124"/>
      <c r="B124" s="125"/>
      <c r="D124" s="1"/>
    </row>
    <row r="125" spans="1:4" ht="12.75">
      <c r="A125" s="124"/>
      <c r="B125" s="125"/>
      <c r="D125" s="1"/>
    </row>
    <row r="126" spans="1:4" ht="12.75">
      <c r="A126" s="124"/>
      <c r="B126" s="125"/>
      <c r="D126" s="1"/>
    </row>
    <row r="127" spans="1:4" ht="12.75">
      <c r="A127" s="124"/>
      <c r="B127" s="125"/>
      <c r="D127" s="1"/>
    </row>
    <row r="128" spans="1:4" ht="12.75">
      <c r="A128" s="124"/>
      <c r="B128" s="125"/>
      <c r="D128" s="1"/>
    </row>
    <row r="129" spans="1:4" ht="12.75">
      <c r="A129" s="124"/>
      <c r="B129" s="125"/>
      <c r="D129" s="1"/>
    </row>
    <row r="130" spans="1:4" ht="12.75">
      <c r="A130" s="124"/>
      <c r="B130" s="125"/>
      <c r="D130" s="1"/>
    </row>
    <row r="131" spans="1:4" ht="12.75">
      <c r="A131" s="124"/>
      <c r="B131" s="125"/>
      <c r="D131" s="1"/>
    </row>
    <row r="132" spans="1:4" ht="12.75">
      <c r="A132" s="124"/>
      <c r="B132" s="125"/>
      <c r="D132" s="1"/>
    </row>
    <row r="133" spans="1:4" ht="12.75">
      <c r="A133" s="124"/>
      <c r="B133" s="125"/>
      <c r="D133" s="1"/>
    </row>
    <row r="134" spans="1:4" ht="12.75">
      <c r="A134" s="124"/>
      <c r="B134" s="125"/>
      <c r="D134" s="1"/>
    </row>
    <row r="135" spans="1:4" ht="12.75">
      <c r="A135" s="124"/>
      <c r="B135" s="125"/>
      <c r="D135" s="1"/>
    </row>
    <row r="136" spans="1:4" ht="12.75">
      <c r="A136" s="124"/>
      <c r="B136" s="125"/>
      <c r="D136" s="1"/>
    </row>
    <row r="137" spans="1:4" ht="12.75">
      <c r="A137" s="124"/>
      <c r="B137" s="125"/>
      <c r="D137" s="1"/>
    </row>
    <row r="138" spans="1:4" ht="12.75">
      <c r="A138" s="124"/>
      <c r="B138" s="125"/>
      <c r="D138" s="1"/>
    </row>
    <row r="139" spans="1:4" ht="12.75">
      <c r="A139" s="124"/>
      <c r="B139" s="125"/>
      <c r="D139" s="1"/>
    </row>
    <row r="140" spans="1:4" ht="12.75">
      <c r="A140" s="124"/>
      <c r="B140" s="125"/>
      <c r="D140" s="1"/>
    </row>
    <row r="141" spans="1:4" ht="12.75">
      <c r="A141" s="124"/>
      <c r="B141" s="125"/>
      <c r="D141" s="1"/>
    </row>
    <row r="142" spans="1:4" ht="12.75">
      <c r="A142" s="124"/>
      <c r="B142" s="125"/>
      <c r="D142" s="1"/>
    </row>
    <row r="143" spans="1:4" ht="12.75">
      <c r="A143" s="124"/>
      <c r="B143" s="125"/>
      <c r="D143" s="1"/>
    </row>
    <row r="144" spans="1:4" ht="12.75">
      <c r="A144" s="124"/>
      <c r="B144" s="125"/>
      <c r="D144" s="1"/>
    </row>
    <row r="145" spans="1:4" ht="12.75">
      <c r="A145" s="124"/>
      <c r="B145" s="125"/>
      <c r="D145" s="1"/>
    </row>
    <row r="146" spans="1:4" ht="12.75">
      <c r="A146" s="124"/>
      <c r="B146" s="125"/>
      <c r="D146" s="1"/>
    </row>
    <row r="147" spans="1:4" ht="12.75">
      <c r="A147" s="124"/>
      <c r="B147" s="125"/>
      <c r="D147" s="1"/>
    </row>
    <row r="148" spans="1:4" ht="12.75">
      <c r="A148" s="124"/>
      <c r="B148" s="125"/>
      <c r="D148" s="1"/>
    </row>
    <row r="149" spans="1:4" ht="12.75">
      <c r="A149" s="124"/>
      <c r="B149" s="125"/>
      <c r="D149" s="1"/>
    </row>
    <row r="150" spans="1:4" ht="12.75">
      <c r="A150" s="124"/>
      <c r="B150" s="125"/>
      <c r="D150" s="1"/>
    </row>
    <row r="151" spans="1:4" ht="12.75">
      <c r="A151" s="124"/>
      <c r="B151" s="125"/>
      <c r="D151" s="1"/>
    </row>
    <row r="152" spans="1:4" ht="12.75">
      <c r="A152" s="124"/>
      <c r="B152" s="125"/>
      <c r="D152" s="1"/>
    </row>
    <row r="153" spans="1:4" ht="12.75">
      <c r="A153" s="124"/>
      <c r="B153" s="125"/>
      <c r="D153" s="1"/>
    </row>
    <row r="154" spans="1:4" ht="12.75">
      <c r="A154" s="124"/>
      <c r="B154" s="125"/>
      <c r="D154" s="1"/>
    </row>
    <row r="155" spans="1:4" ht="12.75">
      <c r="A155" s="124"/>
      <c r="B155" s="125"/>
      <c r="D155" s="1"/>
    </row>
    <row r="156" spans="1:4" ht="12.75">
      <c r="A156" s="124"/>
      <c r="B156" s="125"/>
      <c r="D156" s="1"/>
    </row>
    <row r="157" spans="1:4" ht="12.75">
      <c r="A157" s="124"/>
      <c r="B157" s="125"/>
      <c r="D157" s="1"/>
    </row>
    <row r="158" spans="1:4" ht="12.75">
      <c r="A158" s="124"/>
      <c r="B158" s="125"/>
      <c r="D158" s="1"/>
    </row>
    <row r="159" spans="1:4" ht="12.75">
      <c r="A159" s="124"/>
      <c r="B159" s="125"/>
      <c r="D159" s="1"/>
    </row>
    <row r="160" spans="1:4" ht="12.75">
      <c r="A160" s="124"/>
      <c r="B160" s="125"/>
      <c r="D160" s="1"/>
    </row>
    <row r="161" spans="1:4" ht="12.75">
      <c r="A161" s="124"/>
      <c r="B161" s="125"/>
      <c r="D161" s="1"/>
    </row>
    <row r="162" spans="1:4" ht="12.75">
      <c r="A162" s="124"/>
      <c r="B162" s="125"/>
      <c r="D162" s="1"/>
    </row>
    <row r="163" spans="1:4" ht="12.75">
      <c r="A163" s="124"/>
      <c r="B163" s="125"/>
      <c r="D163" s="1"/>
    </row>
    <row r="164" spans="1:4" ht="12.75">
      <c r="A164" s="124"/>
      <c r="B164" s="125"/>
      <c r="D164" s="1"/>
    </row>
    <row r="165" spans="1:4" ht="12.75">
      <c r="A165" s="124"/>
      <c r="B165" s="125"/>
      <c r="D165" s="1"/>
    </row>
    <row r="166" spans="1:4" ht="12.75">
      <c r="A166" s="124"/>
      <c r="B166" s="125"/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</sheetData>
  <sheetProtection/>
  <mergeCells count="121">
    <mergeCell ref="A5:J5"/>
    <mergeCell ref="D44:J44"/>
    <mergeCell ref="D45:J45"/>
    <mergeCell ref="D47:J47"/>
    <mergeCell ref="D48:J48"/>
    <mergeCell ref="D46:J46"/>
    <mergeCell ref="J10:J12"/>
    <mergeCell ref="D42:J42"/>
    <mergeCell ref="D43:J43"/>
    <mergeCell ref="D39:J39"/>
    <mergeCell ref="D41:J41"/>
    <mergeCell ref="A3:J3"/>
    <mergeCell ref="A4:J4"/>
    <mergeCell ref="A6:J6"/>
    <mergeCell ref="A7:B12"/>
    <mergeCell ref="C7:J7"/>
    <mergeCell ref="A18:B18"/>
    <mergeCell ref="H8:J8"/>
    <mergeCell ref="E8:F8"/>
    <mergeCell ref="D9:D12"/>
    <mergeCell ref="E10:E12"/>
    <mergeCell ref="A19:B19"/>
    <mergeCell ref="A20:B20"/>
    <mergeCell ref="A13:B14"/>
    <mergeCell ref="A15:J15"/>
    <mergeCell ref="A16:B16"/>
    <mergeCell ref="A17:B17"/>
    <mergeCell ref="H13:I13"/>
    <mergeCell ref="H14:I14"/>
    <mergeCell ref="H16:I16"/>
    <mergeCell ref="A21:B21"/>
    <mergeCell ref="A22:B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J37"/>
    <mergeCell ref="H34:I34"/>
    <mergeCell ref="H35:I35"/>
    <mergeCell ref="H36:I36"/>
    <mergeCell ref="H38:I38"/>
    <mergeCell ref="A39:B39"/>
    <mergeCell ref="A40:B40"/>
    <mergeCell ref="A41:B41"/>
    <mergeCell ref="A42:B42"/>
    <mergeCell ref="A43:B43"/>
    <mergeCell ref="A44:B44"/>
    <mergeCell ref="A45:B45"/>
    <mergeCell ref="A46:B46"/>
    <mergeCell ref="A51:E51"/>
    <mergeCell ref="A52:J52"/>
    <mergeCell ref="A53:G53"/>
    <mergeCell ref="A47:B47"/>
    <mergeCell ref="A48:B48"/>
    <mergeCell ref="D49:J49"/>
    <mergeCell ref="A67:B67"/>
    <mergeCell ref="A84:B84"/>
    <mergeCell ref="A78:B78"/>
    <mergeCell ref="A79:B79"/>
    <mergeCell ref="A80:B80"/>
    <mergeCell ref="A81:B81"/>
    <mergeCell ref="A69:B69"/>
    <mergeCell ref="A82:B82"/>
    <mergeCell ref="A83:B83"/>
    <mergeCell ref="A74:B74"/>
    <mergeCell ref="A75:B75"/>
    <mergeCell ref="A76:B76"/>
    <mergeCell ref="A77:B77"/>
    <mergeCell ref="A71:B71"/>
    <mergeCell ref="A72:B72"/>
    <mergeCell ref="A73:B73"/>
    <mergeCell ref="A70:B70"/>
    <mergeCell ref="A59:J59"/>
    <mergeCell ref="A60:B60"/>
    <mergeCell ref="A61:B61"/>
    <mergeCell ref="A68:B68"/>
    <mergeCell ref="A62:B62"/>
    <mergeCell ref="A63:B63"/>
    <mergeCell ref="A64:B64"/>
    <mergeCell ref="A65:B65"/>
    <mergeCell ref="A66:B66"/>
    <mergeCell ref="A54:G54"/>
    <mergeCell ref="A55:G55"/>
    <mergeCell ref="A56:B56"/>
    <mergeCell ref="A57:E57"/>
    <mergeCell ref="A49:B49"/>
    <mergeCell ref="A1:J1"/>
    <mergeCell ref="A2:J2"/>
    <mergeCell ref="C8:C12"/>
    <mergeCell ref="H9:I9"/>
    <mergeCell ref="H10:I12"/>
    <mergeCell ref="F9:F12"/>
    <mergeCell ref="H17:I17"/>
    <mergeCell ref="H18:I18"/>
    <mergeCell ref="H19:I19"/>
    <mergeCell ref="H20:I20"/>
    <mergeCell ref="H29:I29"/>
    <mergeCell ref="H21:I21"/>
    <mergeCell ref="H22:I22"/>
    <mergeCell ref="H24:I24"/>
    <mergeCell ref="H25:I25"/>
    <mergeCell ref="H40:I40"/>
    <mergeCell ref="A23:B23"/>
    <mergeCell ref="H23:I23"/>
    <mergeCell ref="D26:J26"/>
    <mergeCell ref="H30:I30"/>
    <mergeCell ref="H31:I31"/>
    <mergeCell ref="H32:I32"/>
    <mergeCell ref="H33:I33"/>
    <mergeCell ref="H27:I27"/>
    <mergeCell ref="H28:I28"/>
  </mergeCells>
  <printOptions/>
  <pageMargins left="0.5905511811023623" right="0.2755905511811024" top="0.35433070866141736" bottom="0.2362204724409449" header="0.15748031496062992" footer="0.2362204724409449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9.125" style="119" customWidth="1"/>
    <col min="2" max="2" width="33.125" style="119" customWidth="1"/>
    <col min="4" max="4" width="11.375" style="0" customWidth="1"/>
    <col min="5" max="6" width="13.625" style="0" customWidth="1"/>
    <col min="7" max="7" width="14.125" style="0" customWidth="1"/>
    <col min="9" max="9" width="9.25390625" style="0" customWidth="1"/>
  </cols>
  <sheetData>
    <row r="1" spans="1:9" ht="26.25" customHeight="1">
      <c r="A1" s="224" t="s">
        <v>104</v>
      </c>
      <c r="B1" s="225"/>
      <c r="C1" s="225"/>
      <c r="D1" s="225"/>
      <c r="E1" s="225"/>
      <c r="F1" s="225"/>
      <c r="G1" s="225"/>
      <c r="H1" s="225"/>
      <c r="I1" s="225"/>
    </row>
    <row r="2" spans="1:9" ht="27" customHeight="1">
      <c r="A2" s="411" t="s">
        <v>296</v>
      </c>
      <c r="B2" s="225"/>
      <c r="C2" s="225"/>
      <c r="D2" s="225"/>
      <c r="E2" s="225"/>
      <c r="F2" s="225"/>
      <c r="G2" s="225"/>
      <c r="H2" s="225"/>
      <c r="I2" s="225"/>
    </row>
    <row r="3" spans="1:9" ht="12.75">
      <c r="A3" s="487" t="s">
        <v>244</v>
      </c>
      <c r="B3" s="488"/>
      <c r="C3" s="488"/>
      <c r="D3" s="488"/>
      <c r="E3" s="488"/>
      <c r="F3" s="488"/>
      <c r="G3" s="488"/>
      <c r="H3" s="488"/>
      <c r="I3" s="488"/>
    </row>
    <row r="4" spans="1:9" ht="22.5">
      <c r="A4" s="265" t="s">
        <v>217</v>
      </c>
      <c r="B4" s="266"/>
      <c r="C4" s="266"/>
      <c r="D4" s="266"/>
      <c r="E4" s="266"/>
      <c r="F4" s="266"/>
      <c r="G4" s="266"/>
      <c r="H4" s="266"/>
      <c r="I4" s="266"/>
    </row>
    <row r="5" spans="1:9" ht="18">
      <c r="A5" s="514" t="s">
        <v>301</v>
      </c>
      <c r="B5" s="515"/>
      <c r="C5" s="515"/>
      <c r="D5" s="515"/>
      <c r="E5" s="515"/>
      <c r="F5" s="515"/>
      <c r="G5" s="515"/>
      <c r="H5" s="515"/>
      <c r="I5" s="515"/>
    </row>
    <row r="6" spans="1:9" ht="18" customHeight="1" thickBot="1">
      <c r="A6" s="490" t="s">
        <v>247</v>
      </c>
      <c r="B6" s="491"/>
      <c r="C6" s="491"/>
      <c r="D6" s="491"/>
      <c r="E6" s="491"/>
      <c r="F6" s="491"/>
      <c r="G6" s="491"/>
      <c r="H6" s="491"/>
      <c r="I6" s="491"/>
    </row>
    <row r="7" spans="1:9" ht="47.25" customHeight="1">
      <c r="A7" s="492"/>
      <c r="B7" s="493"/>
      <c r="C7" s="516" t="s">
        <v>106</v>
      </c>
      <c r="D7" s="454"/>
      <c r="E7" s="454"/>
      <c r="F7" s="454"/>
      <c r="G7" s="454"/>
      <c r="H7" s="454"/>
      <c r="I7" s="456"/>
    </row>
    <row r="8" spans="1:9" ht="38.25" customHeight="1">
      <c r="A8" s="494"/>
      <c r="B8" s="495"/>
      <c r="C8" s="294" t="s">
        <v>9</v>
      </c>
      <c r="D8" s="140" t="s">
        <v>47</v>
      </c>
      <c r="E8" s="302" t="s">
        <v>48</v>
      </c>
      <c r="F8" s="498"/>
      <c r="G8" s="511"/>
      <c r="H8" s="302" t="s">
        <v>250</v>
      </c>
      <c r="I8" s="291"/>
    </row>
    <row r="9" spans="1:9" ht="12.75">
      <c r="A9" s="494"/>
      <c r="B9" s="495"/>
      <c r="C9" s="295"/>
      <c r="D9" s="303" t="s">
        <v>0</v>
      </c>
      <c r="E9" s="239" t="s">
        <v>1</v>
      </c>
      <c r="F9" s="295" t="s">
        <v>171</v>
      </c>
      <c r="G9" s="295" t="s">
        <v>29</v>
      </c>
      <c r="H9" s="302" t="s">
        <v>3</v>
      </c>
      <c r="I9" s="293"/>
    </row>
    <row r="10" spans="1:9" ht="3" customHeight="1">
      <c r="A10" s="494"/>
      <c r="B10" s="495"/>
      <c r="C10" s="295"/>
      <c r="D10" s="273"/>
      <c r="E10" s="273"/>
      <c r="F10" s="270"/>
      <c r="G10" s="273"/>
      <c r="H10" s="273"/>
      <c r="I10" s="293"/>
    </row>
    <row r="11" spans="1:9" ht="7.5" customHeight="1">
      <c r="A11" s="494"/>
      <c r="B11" s="495"/>
      <c r="C11" s="295"/>
      <c r="D11" s="273"/>
      <c r="E11" s="273"/>
      <c r="F11" s="270"/>
      <c r="G11" s="273"/>
      <c r="H11" s="273"/>
      <c r="I11" s="293"/>
    </row>
    <row r="12" spans="1:9" ht="23.25" customHeight="1" thickBot="1">
      <c r="A12" s="496"/>
      <c r="B12" s="497"/>
      <c r="C12" s="403"/>
      <c r="D12" s="402"/>
      <c r="E12" s="402"/>
      <c r="F12" s="403"/>
      <c r="G12" s="402"/>
      <c r="H12" s="402"/>
      <c r="I12" s="433"/>
    </row>
    <row r="13" spans="1:10" ht="12.75">
      <c r="A13" s="517" t="s">
        <v>172</v>
      </c>
      <c r="B13" s="518"/>
      <c r="C13" s="61" t="s">
        <v>25</v>
      </c>
      <c r="D13" s="76">
        <f>D14/14.1</f>
        <v>2.6234042553191492</v>
      </c>
      <c r="E13" s="76">
        <f>E14/14.1</f>
        <v>2.7645390070921985</v>
      </c>
      <c r="F13" s="76">
        <f>F14/14.1</f>
        <v>2.8255319148936175</v>
      </c>
      <c r="G13" s="77">
        <f>G14/14.1</f>
        <v>2.8255319148936175</v>
      </c>
      <c r="H13" s="475">
        <f>H14/14.1</f>
        <v>2.882978723404255</v>
      </c>
      <c r="I13" s="499"/>
      <c r="J13" s="39"/>
    </row>
    <row r="14" spans="1:9" ht="13.5" thickBot="1">
      <c r="A14" s="519"/>
      <c r="B14" s="520"/>
      <c r="C14" s="67" t="s">
        <v>28</v>
      </c>
      <c r="D14" s="60">
        <v>36.99</v>
      </c>
      <c r="E14" s="60">
        <v>38.98</v>
      </c>
      <c r="F14" s="60">
        <v>39.84</v>
      </c>
      <c r="G14" s="68">
        <v>39.84</v>
      </c>
      <c r="H14" s="435">
        <v>40.65</v>
      </c>
      <c r="I14" s="469"/>
    </row>
    <row r="15" spans="1:9" ht="17.25" customHeight="1" thickBot="1">
      <c r="A15" s="382" t="s">
        <v>46</v>
      </c>
      <c r="B15" s="448"/>
      <c r="C15" s="448"/>
      <c r="D15" s="448"/>
      <c r="E15" s="448"/>
      <c r="F15" s="448"/>
      <c r="G15" s="448"/>
      <c r="H15" s="448"/>
      <c r="I15" s="449"/>
    </row>
    <row r="16" spans="1:9" ht="17.25" customHeight="1">
      <c r="A16" s="385" t="s">
        <v>33</v>
      </c>
      <c r="B16" s="386"/>
      <c r="C16" s="85" t="str">
        <f>C17</f>
        <v>шт.</v>
      </c>
      <c r="D16" s="85">
        <v>6.29</v>
      </c>
      <c r="E16" s="85">
        <v>6.29</v>
      </c>
      <c r="F16" s="85">
        <v>6.96</v>
      </c>
      <c r="G16" s="85">
        <v>6.96</v>
      </c>
      <c r="H16" s="512">
        <v>8.16</v>
      </c>
      <c r="I16" s="513"/>
    </row>
    <row r="17" spans="1:9" ht="17.25" customHeight="1">
      <c r="A17" s="372" t="s">
        <v>34</v>
      </c>
      <c r="B17" s="373"/>
      <c r="C17" s="61" t="str">
        <f>C13</f>
        <v>шт.</v>
      </c>
      <c r="D17" s="76">
        <v>18.14</v>
      </c>
      <c r="E17" s="76">
        <v>18.14</v>
      </c>
      <c r="F17" s="76">
        <v>19.61</v>
      </c>
      <c r="G17" s="77">
        <v>19.61</v>
      </c>
      <c r="H17" s="262">
        <v>21.35</v>
      </c>
      <c r="I17" s="263"/>
    </row>
    <row r="18" spans="1:9" ht="17.25" customHeight="1">
      <c r="A18" s="390" t="s">
        <v>35</v>
      </c>
      <c r="B18" s="391"/>
      <c r="C18" s="61" t="str">
        <f aca="true" t="shared" si="0" ref="C18:C37">C17</f>
        <v>шт.</v>
      </c>
      <c r="D18" s="65">
        <v>12.83</v>
      </c>
      <c r="E18" s="65">
        <v>12.83</v>
      </c>
      <c r="F18" s="65">
        <v>13.76</v>
      </c>
      <c r="G18" s="62">
        <v>13.76</v>
      </c>
      <c r="H18" s="262">
        <v>15.5</v>
      </c>
      <c r="I18" s="263"/>
    </row>
    <row r="19" spans="1:9" ht="17.25" customHeight="1">
      <c r="A19" s="390" t="s">
        <v>36</v>
      </c>
      <c r="B19" s="391"/>
      <c r="C19" s="61" t="str">
        <f t="shared" si="0"/>
        <v>шт.</v>
      </c>
      <c r="D19" s="65">
        <v>12.61</v>
      </c>
      <c r="E19" s="65">
        <v>13.75</v>
      </c>
      <c r="F19" s="65">
        <v>15.9</v>
      </c>
      <c r="G19" s="62">
        <v>15.9</v>
      </c>
      <c r="H19" s="262">
        <v>16.5</v>
      </c>
      <c r="I19" s="263"/>
    </row>
    <row r="20" spans="1:9" ht="17.25" customHeight="1">
      <c r="A20" s="390" t="s">
        <v>170</v>
      </c>
      <c r="B20" s="391"/>
      <c r="C20" s="64" t="str">
        <f t="shared" si="0"/>
        <v>шт.</v>
      </c>
      <c r="D20" s="65">
        <v>5.57</v>
      </c>
      <c r="E20" s="65">
        <v>5.57</v>
      </c>
      <c r="F20" s="65">
        <v>5.7</v>
      </c>
      <c r="G20" s="62">
        <v>5.7</v>
      </c>
      <c r="H20" s="262">
        <v>6.1</v>
      </c>
      <c r="I20" s="263"/>
    </row>
    <row r="21" spans="1:9" ht="17.25" customHeight="1">
      <c r="A21" s="390" t="s">
        <v>11</v>
      </c>
      <c r="B21" s="391"/>
      <c r="C21" s="64" t="str">
        <f t="shared" si="0"/>
        <v>шт.</v>
      </c>
      <c r="D21" s="65">
        <v>23.46</v>
      </c>
      <c r="E21" s="65">
        <v>23.46</v>
      </c>
      <c r="F21" s="65">
        <v>24.13</v>
      </c>
      <c r="G21" s="62">
        <v>24.13</v>
      </c>
      <c r="H21" s="262">
        <v>24.53</v>
      </c>
      <c r="I21" s="263"/>
    </row>
    <row r="22" spans="1:9" ht="21" customHeight="1">
      <c r="A22" s="390" t="s">
        <v>12</v>
      </c>
      <c r="B22" s="391"/>
      <c r="C22" s="64" t="str">
        <f t="shared" si="0"/>
        <v>шт.</v>
      </c>
      <c r="D22" s="65">
        <v>32.68</v>
      </c>
      <c r="E22" s="65">
        <v>32.68</v>
      </c>
      <c r="F22" s="65">
        <v>33.48</v>
      </c>
      <c r="G22" s="62">
        <v>33.48</v>
      </c>
      <c r="H22" s="262">
        <v>33.88</v>
      </c>
      <c r="I22" s="263"/>
    </row>
    <row r="23" spans="1:10" ht="23.25" customHeight="1">
      <c r="A23" s="390" t="s">
        <v>103</v>
      </c>
      <c r="B23" s="391"/>
      <c r="C23" s="64" t="str">
        <f t="shared" si="0"/>
        <v>шт.</v>
      </c>
      <c r="D23" s="65">
        <v>44.6</v>
      </c>
      <c r="E23" s="65">
        <v>44.6</v>
      </c>
      <c r="F23" s="62">
        <v>46.34</v>
      </c>
      <c r="G23" s="65">
        <v>46.34</v>
      </c>
      <c r="H23" s="258">
        <v>48.74</v>
      </c>
      <c r="I23" s="327"/>
      <c r="J23" s="86"/>
    </row>
    <row r="24" spans="1:9" ht="15.75" customHeight="1">
      <c r="A24" s="390" t="s">
        <v>13</v>
      </c>
      <c r="B24" s="391"/>
      <c r="C24" s="64" t="str">
        <f>C22</f>
        <v>шт.</v>
      </c>
      <c r="D24" s="65">
        <v>60.5</v>
      </c>
      <c r="E24" s="65">
        <v>60.5</v>
      </c>
      <c r="F24" s="65">
        <v>66.65</v>
      </c>
      <c r="G24" s="62">
        <v>66.65</v>
      </c>
      <c r="H24" s="262">
        <v>71.32</v>
      </c>
      <c r="I24" s="263"/>
    </row>
    <row r="25" spans="1:9" ht="15" customHeight="1">
      <c r="A25" s="390" t="s">
        <v>14</v>
      </c>
      <c r="B25" s="391"/>
      <c r="C25" s="64" t="str">
        <f t="shared" si="0"/>
        <v>шт.</v>
      </c>
      <c r="D25" s="65">
        <v>91.13</v>
      </c>
      <c r="E25" s="65">
        <v>91.13</v>
      </c>
      <c r="F25" s="65">
        <v>94.34</v>
      </c>
      <c r="G25" s="62">
        <v>94.34</v>
      </c>
      <c r="H25" s="262">
        <v>96.88</v>
      </c>
      <c r="I25" s="263"/>
    </row>
    <row r="26" spans="1:9" ht="15" customHeight="1">
      <c r="A26" s="390" t="s">
        <v>15</v>
      </c>
      <c r="B26" s="391"/>
      <c r="C26" s="64" t="str">
        <f t="shared" si="0"/>
        <v>шт.</v>
      </c>
      <c r="D26" s="387">
        <v>27.67</v>
      </c>
      <c r="E26" s="388"/>
      <c r="F26" s="388"/>
      <c r="G26" s="388"/>
      <c r="H26" s="388"/>
      <c r="I26" s="389"/>
    </row>
    <row r="27" spans="1:9" ht="12" customHeight="1">
      <c r="A27" s="507" t="s">
        <v>37</v>
      </c>
      <c r="B27" s="521"/>
      <c r="C27" s="522" t="str">
        <f>C25</f>
        <v>шт.</v>
      </c>
      <c r="D27" s="324">
        <v>12</v>
      </c>
      <c r="E27" s="324">
        <v>12.5</v>
      </c>
      <c r="F27" s="109" t="s">
        <v>173</v>
      </c>
      <c r="G27" s="525">
        <v>13</v>
      </c>
      <c r="H27" s="336">
        <v>13.5</v>
      </c>
      <c r="I27" s="527"/>
    </row>
    <row r="28" spans="1:9" ht="12" customHeight="1">
      <c r="A28" s="509"/>
      <c r="B28" s="510"/>
      <c r="C28" s="523"/>
      <c r="D28" s="524"/>
      <c r="E28" s="524"/>
      <c r="F28" s="65">
        <v>13</v>
      </c>
      <c r="G28" s="526"/>
      <c r="H28" s="528"/>
      <c r="I28" s="428"/>
    </row>
    <row r="29" spans="1:9" ht="12" customHeight="1">
      <c r="A29" s="507" t="s">
        <v>51</v>
      </c>
      <c r="B29" s="508"/>
      <c r="C29" s="522" t="str">
        <f>C27</f>
        <v>шт.</v>
      </c>
      <c r="D29" s="324">
        <v>39.04</v>
      </c>
      <c r="E29" s="324">
        <v>39.04</v>
      </c>
      <c r="F29" s="109" t="s">
        <v>173</v>
      </c>
      <c r="G29" s="525">
        <v>41.58</v>
      </c>
      <c r="H29" s="336">
        <v>44.65</v>
      </c>
      <c r="I29" s="527"/>
    </row>
    <row r="30" spans="1:9" ht="12" customHeight="1">
      <c r="A30" s="509"/>
      <c r="B30" s="510"/>
      <c r="C30" s="523"/>
      <c r="D30" s="524"/>
      <c r="E30" s="524"/>
      <c r="F30" s="65">
        <v>41.58</v>
      </c>
      <c r="G30" s="524"/>
      <c r="H30" s="528"/>
      <c r="I30" s="428"/>
    </row>
    <row r="31" spans="1:9" ht="12" customHeight="1">
      <c r="A31" s="507" t="s">
        <v>38</v>
      </c>
      <c r="B31" s="508"/>
      <c r="C31" s="522" t="str">
        <f>C29</f>
        <v>шт.</v>
      </c>
      <c r="D31" s="324">
        <v>47.59</v>
      </c>
      <c r="E31" s="324">
        <v>47.59</v>
      </c>
      <c r="F31" s="109" t="s">
        <v>173</v>
      </c>
      <c r="G31" s="525">
        <v>49.19</v>
      </c>
      <c r="H31" s="336">
        <v>51.73</v>
      </c>
      <c r="I31" s="527"/>
    </row>
    <row r="32" spans="1:9" ht="12.75" customHeight="1">
      <c r="A32" s="509"/>
      <c r="B32" s="510"/>
      <c r="C32" s="523"/>
      <c r="D32" s="529"/>
      <c r="E32" s="524"/>
      <c r="F32" s="65">
        <v>49.19</v>
      </c>
      <c r="G32" s="524"/>
      <c r="H32" s="528"/>
      <c r="I32" s="428"/>
    </row>
    <row r="33" spans="1:9" ht="12.75" customHeight="1">
      <c r="A33" s="507" t="s">
        <v>107</v>
      </c>
      <c r="B33" s="508"/>
      <c r="C33" s="522" t="str">
        <f>C31</f>
        <v>шт.</v>
      </c>
      <c r="D33" s="324">
        <v>102</v>
      </c>
      <c r="E33" s="324">
        <v>105</v>
      </c>
      <c r="F33" s="109" t="s">
        <v>173</v>
      </c>
      <c r="G33" s="525">
        <v>110</v>
      </c>
      <c r="H33" s="336">
        <v>115</v>
      </c>
      <c r="I33" s="527"/>
    </row>
    <row r="34" spans="1:9" ht="13.5" customHeight="1">
      <c r="A34" s="509"/>
      <c r="B34" s="510"/>
      <c r="C34" s="523"/>
      <c r="D34" s="529"/>
      <c r="E34" s="524"/>
      <c r="F34" s="65">
        <v>110</v>
      </c>
      <c r="G34" s="524"/>
      <c r="H34" s="528"/>
      <c r="I34" s="428"/>
    </row>
    <row r="35" spans="1:9" ht="21.75" customHeight="1">
      <c r="A35" s="390" t="s">
        <v>52</v>
      </c>
      <c r="B35" s="391"/>
      <c r="C35" s="64" t="str">
        <f>C33</f>
        <v>шт.</v>
      </c>
      <c r="D35" s="65">
        <f>D27</f>
        <v>12</v>
      </c>
      <c r="E35" s="65">
        <f>E27</f>
        <v>12.5</v>
      </c>
      <c r="F35" s="65">
        <f>F28</f>
        <v>13</v>
      </c>
      <c r="G35" s="62">
        <f>G27</f>
        <v>13</v>
      </c>
      <c r="H35" s="262">
        <f>H27</f>
        <v>13.5</v>
      </c>
      <c r="I35" s="263"/>
    </row>
    <row r="36" spans="1:9" ht="15.75" customHeight="1">
      <c r="A36" s="390" t="s">
        <v>210</v>
      </c>
      <c r="B36" s="391"/>
      <c r="C36" s="64" t="str">
        <f t="shared" si="0"/>
        <v>шт.</v>
      </c>
      <c r="D36" s="65">
        <v>38.27</v>
      </c>
      <c r="E36" s="65">
        <v>38.27</v>
      </c>
      <c r="F36" s="65">
        <v>40.81</v>
      </c>
      <c r="G36" s="62">
        <v>40.81</v>
      </c>
      <c r="H36" s="262">
        <v>43.88</v>
      </c>
      <c r="I36" s="263"/>
    </row>
    <row r="37" spans="1:9" ht="12.75">
      <c r="A37" s="390" t="s">
        <v>41</v>
      </c>
      <c r="B37" s="391"/>
      <c r="C37" s="64" t="str">
        <f t="shared" si="0"/>
        <v>шт.</v>
      </c>
      <c r="D37" s="65">
        <v>48.08</v>
      </c>
      <c r="E37" s="65">
        <v>48.08</v>
      </c>
      <c r="F37" s="65">
        <v>49.69</v>
      </c>
      <c r="G37" s="62">
        <v>49.69</v>
      </c>
      <c r="H37" s="262">
        <v>52.23</v>
      </c>
      <c r="I37" s="263"/>
    </row>
    <row r="38" spans="1:9" ht="21.75" customHeight="1">
      <c r="A38" s="390" t="s">
        <v>53</v>
      </c>
      <c r="B38" s="391"/>
      <c r="C38" s="64" t="str">
        <f aca="true" t="shared" si="1" ref="C38:C44">C36</f>
        <v>шт.</v>
      </c>
      <c r="D38" s="65">
        <v>102</v>
      </c>
      <c r="E38" s="65">
        <v>105</v>
      </c>
      <c r="F38" s="65">
        <v>110</v>
      </c>
      <c r="G38" s="62">
        <v>110</v>
      </c>
      <c r="H38" s="262">
        <v>115</v>
      </c>
      <c r="I38" s="263"/>
    </row>
    <row r="39" spans="1:9" ht="21.75" customHeight="1">
      <c r="A39" s="390" t="s">
        <v>174</v>
      </c>
      <c r="B39" s="391"/>
      <c r="C39" s="64" t="str">
        <f t="shared" si="1"/>
        <v>шт.</v>
      </c>
      <c r="D39" s="65">
        <v>23.58</v>
      </c>
      <c r="E39" s="65">
        <v>23.58</v>
      </c>
      <c r="F39" s="65">
        <v>24.52</v>
      </c>
      <c r="G39" s="62">
        <v>24.52</v>
      </c>
      <c r="H39" s="262">
        <v>25.58</v>
      </c>
      <c r="I39" s="263"/>
    </row>
    <row r="40" spans="1:9" ht="23.25" customHeight="1" thickBot="1">
      <c r="A40" s="396" t="s">
        <v>155</v>
      </c>
      <c r="B40" s="397"/>
      <c r="C40" s="67" t="str">
        <f t="shared" si="1"/>
        <v>шт.</v>
      </c>
      <c r="D40" s="60">
        <v>38.76</v>
      </c>
      <c r="E40" s="60">
        <v>38.76</v>
      </c>
      <c r="F40" s="60">
        <v>41.3</v>
      </c>
      <c r="G40" s="68">
        <v>41.3</v>
      </c>
      <c r="H40" s="505">
        <v>44.38</v>
      </c>
      <c r="I40" s="506"/>
    </row>
    <row r="41" spans="1:9" ht="15.75" customHeight="1" thickBot="1">
      <c r="A41" s="502" t="s">
        <v>45</v>
      </c>
      <c r="B41" s="503"/>
      <c r="C41" s="503"/>
      <c r="D41" s="503"/>
      <c r="E41" s="503"/>
      <c r="F41" s="503"/>
      <c r="G41" s="503"/>
      <c r="H41" s="503"/>
      <c r="I41" s="504"/>
    </row>
    <row r="42" spans="1:9" ht="16.5" customHeight="1">
      <c r="A42" s="385" t="s">
        <v>16</v>
      </c>
      <c r="B42" s="386"/>
      <c r="C42" s="70" t="str">
        <f>C40</f>
        <v>шт.</v>
      </c>
      <c r="D42" s="71">
        <v>88.86</v>
      </c>
      <c r="E42" s="71">
        <v>88.86</v>
      </c>
      <c r="F42" s="71">
        <v>92.34</v>
      </c>
      <c r="G42" s="72">
        <v>97.68</v>
      </c>
      <c r="H42" s="500">
        <v>97.68</v>
      </c>
      <c r="I42" s="501"/>
    </row>
    <row r="43" spans="1:9" ht="18.75" customHeight="1">
      <c r="A43" s="390" t="s">
        <v>54</v>
      </c>
      <c r="B43" s="391"/>
      <c r="C43" s="64" t="str">
        <f>C42</f>
        <v>шт.</v>
      </c>
      <c r="D43" s="387">
        <v>11.12</v>
      </c>
      <c r="E43" s="485"/>
      <c r="F43" s="485"/>
      <c r="G43" s="485"/>
      <c r="H43" s="485"/>
      <c r="I43" s="486"/>
    </row>
    <row r="44" spans="1:9" ht="16.5" customHeight="1">
      <c r="A44" s="390" t="s">
        <v>43</v>
      </c>
      <c r="B44" s="391"/>
      <c r="C44" s="64" t="str">
        <f t="shared" si="1"/>
        <v>шт.</v>
      </c>
      <c r="D44" s="65">
        <v>65.98</v>
      </c>
      <c r="E44" s="65">
        <v>65.98</v>
      </c>
      <c r="F44" s="65">
        <v>80.67</v>
      </c>
      <c r="G44" s="62">
        <v>70.79</v>
      </c>
      <c r="H44" s="258">
        <v>80.67</v>
      </c>
      <c r="I44" s="327"/>
    </row>
    <row r="45" spans="1:9" ht="16.5" customHeight="1">
      <c r="A45" s="390" t="s">
        <v>18</v>
      </c>
      <c r="B45" s="391"/>
      <c r="C45" s="64" t="str">
        <f>C44</f>
        <v>шт.</v>
      </c>
      <c r="D45" s="387">
        <v>36.74</v>
      </c>
      <c r="E45" s="485"/>
      <c r="F45" s="485"/>
      <c r="G45" s="485"/>
      <c r="H45" s="485"/>
      <c r="I45" s="486"/>
    </row>
    <row r="46" spans="1:9" ht="28.5" customHeight="1">
      <c r="A46" s="390" t="s">
        <v>255</v>
      </c>
      <c r="B46" s="391"/>
      <c r="C46" s="64" t="str">
        <f aca="true" t="shared" si="2" ref="C46:C53">C45</f>
        <v>шт.</v>
      </c>
      <c r="D46" s="387">
        <v>74.95</v>
      </c>
      <c r="E46" s="485"/>
      <c r="F46" s="485"/>
      <c r="G46" s="485"/>
      <c r="H46" s="485"/>
      <c r="I46" s="486"/>
    </row>
    <row r="47" spans="1:9" ht="27.75" customHeight="1">
      <c r="A47" s="390" t="s">
        <v>175</v>
      </c>
      <c r="B47" s="391"/>
      <c r="C47" s="64" t="str">
        <f t="shared" si="2"/>
        <v>шт.</v>
      </c>
      <c r="D47" s="387">
        <v>0.97</v>
      </c>
      <c r="E47" s="485"/>
      <c r="F47" s="485"/>
      <c r="G47" s="485"/>
      <c r="H47" s="485"/>
      <c r="I47" s="486"/>
    </row>
    <row r="48" spans="1:9" ht="23.25" customHeight="1">
      <c r="A48" s="390" t="s">
        <v>19</v>
      </c>
      <c r="B48" s="391"/>
      <c r="C48" s="64" t="str">
        <f t="shared" si="2"/>
        <v>шт.</v>
      </c>
      <c r="D48" s="387">
        <v>5.04</v>
      </c>
      <c r="E48" s="485"/>
      <c r="F48" s="485"/>
      <c r="G48" s="485"/>
      <c r="H48" s="485"/>
      <c r="I48" s="486"/>
    </row>
    <row r="49" spans="1:9" ht="21" customHeight="1">
      <c r="A49" s="390" t="s">
        <v>176</v>
      </c>
      <c r="B49" s="391"/>
      <c r="C49" s="64" t="str">
        <f t="shared" si="2"/>
        <v>шт.</v>
      </c>
      <c r="D49" s="387">
        <v>0.29</v>
      </c>
      <c r="E49" s="485"/>
      <c r="F49" s="485"/>
      <c r="G49" s="485"/>
      <c r="H49" s="485"/>
      <c r="I49" s="486"/>
    </row>
    <row r="50" spans="1:9" ht="16.5" customHeight="1">
      <c r="A50" s="390" t="s">
        <v>279</v>
      </c>
      <c r="B50" s="391"/>
      <c r="C50" s="64" t="str">
        <f t="shared" si="2"/>
        <v>шт.</v>
      </c>
      <c r="D50" s="387">
        <v>5</v>
      </c>
      <c r="E50" s="485"/>
      <c r="F50" s="485"/>
      <c r="G50" s="485"/>
      <c r="H50" s="485"/>
      <c r="I50" s="486"/>
    </row>
    <row r="51" spans="1:9" ht="27.75" customHeight="1">
      <c r="A51" s="390" t="s">
        <v>177</v>
      </c>
      <c r="B51" s="391"/>
      <c r="C51" s="64" t="str">
        <f t="shared" si="2"/>
        <v>шт.</v>
      </c>
      <c r="D51" s="387">
        <v>0.36</v>
      </c>
      <c r="E51" s="485"/>
      <c r="F51" s="485"/>
      <c r="G51" s="485"/>
      <c r="H51" s="485"/>
      <c r="I51" s="486"/>
    </row>
    <row r="52" spans="1:9" ht="32.25" customHeight="1">
      <c r="A52" s="390" t="s">
        <v>169</v>
      </c>
      <c r="B52" s="391"/>
      <c r="C52" s="64" t="str">
        <f t="shared" si="2"/>
        <v>шт.</v>
      </c>
      <c r="D52" s="387">
        <v>0.33</v>
      </c>
      <c r="E52" s="485"/>
      <c r="F52" s="485"/>
      <c r="G52" s="485"/>
      <c r="H52" s="485"/>
      <c r="I52" s="486"/>
    </row>
    <row r="53" spans="1:9" ht="32.25" customHeight="1" thickBot="1">
      <c r="A53" s="396" t="s">
        <v>280</v>
      </c>
      <c r="B53" s="397"/>
      <c r="C53" s="67" t="str">
        <f t="shared" si="2"/>
        <v>шт.</v>
      </c>
      <c r="D53" s="435">
        <v>0.35</v>
      </c>
      <c r="E53" s="473"/>
      <c r="F53" s="473"/>
      <c r="G53" s="473"/>
      <c r="H53" s="473"/>
      <c r="I53" s="474"/>
    </row>
    <row r="54" spans="1:9" ht="12.75">
      <c r="A54" s="118"/>
      <c r="B54" s="22"/>
      <c r="C54" s="35"/>
      <c r="D54" s="36"/>
      <c r="E54" s="37"/>
      <c r="F54" s="37"/>
      <c r="G54" s="38"/>
      <c r="H54" s="37"/>
      <c r="I54" s="37"/>
    </row>
    <row r="55" spans="1:9" ht="12.75" customHeight="1">
      <c r="A55" s="342" t="s">
        <v>24</v>
      </c>
      <c r="B55" s="342"/>
      <c r="C55" s="470"/>
      <c r="D55" s="470"/>
      <c r="E55" s="470"/>
      <c r="F55" s="32"/>
      <c r="G55" s="19"/>
      <c r="H55" s="20"/>
      <c r="I55" s="20"/>
    </row>
    <row r="56" spans="1:10" ht="36.75" customHeight="1">
      <c r="A56" s="342" t="s">
        <v>96</v>
      </c>
      <c r="B56" s="344"/>
      <c r="C56" s="344"/>
      <c r="D56" s="344"/>
      <c r="E56" s="344"/>
      <c r="F56" s="344"/>
      <c r="G56" s="344"/>
      <c r="H56" s="344"/>
      <c r="I56" s="344"/>
      <c r="J56" s="51"/>
    </row>
  </sheetData>
  <sheetProtection/>
  <mergeCells count="105">
    <mergeCell ref="C33:C34"/>
    <mergeCell ref="D33:D34"/>
    <mergeCell ref="E33:E34"/>
    <mergeCell ref="G33:G34"/>
    <mergeCell ref="H33:I34"/>
    <mergeCell ref="A31:B32"/>
    <mergeCell ref="C31:C32"/>
    <mergeCell ref="D31:D32"/>
    <mergeCell ref="E31:E32"/>
    <mergeCell ref="G31:G32"/>
    <mergeCell ref="H31:I32"/>
    <mergeCell ref="A29:B30"/>
    <mergeCell ref="D29:D30"/>
    <mergeCell ref="E29:E30"/>
    <mergeCell ref="C29:C30"/>
    <mergeCell ref="G29:G30"/>
    <mergeCell ref="H29:I30"/>
    <mergeCell ref="A27:B28"/>
    <mergeCell ref="C27:C28"/>
    <mergeCell ref="D27:D28"/>
    <mergeCell ref="E27:E28"/>
    <mergeCell ref="G27:G28"/>
    <mergeCell ref="H27:I28"/>
    <mergeCell ref="A56:I56"/>
    <mergeCell ref="C7:I7"/>
    <mergeCell ref="H8:I8"/>
    <mergeCell ref="A13:B14"/>
    <mergeCell ref="A15:I15"/>
    <mergeCell ref="A16:B16"/>
    <mergeCell ref="D9:D12"/>
    <mergeCell ref="G9:G12"/>
    <mergeCell ref="A18:B18"/>
    <mergeCell ref="A23:B23"/>
    <mergeCell ref="H17:I17"/>
    <mergeCell ref="A3:I3"/>
    <mergeCell ref="A4:I4"/>
    <mergeCell ref="A6:I6"/>
    <mergeCell ref="C8:C12"/>
    <mergeCell ref="E8:G8"/>
    <mergeCell ref="A7:B12"/>
    <mergeCell ref="A17:B17"/>
    <mergeCell ref="H16:I16"/>
    <mergeCell ref="A5:I5"/>
    <mergeCell ref="A22:B22"/>
    <mergeCell ref="A24:B24"/>
    <mergeCell ref="A25:B25"/>
    <mergeCell ref="A19:B19"/>
    <mergeCell ref="A20:B20"/>
    <mergeCell ref="A21:B21"/>
    <mergeCell ref="A35:B35"/>
    <mergeCell ref="A36:B36"/>
    <mergeCell ref="A37:B37"/>
    <mergeCell ref="A45:B45"/>
    <mergeCell ref="A46:B46"/>
    <mergeCell ref="A33:B34"/>
    <mergeCell ref="A47:B47"/>
    <mergeCell ref="A38:B38"/>
    <mergeCell ref="A39:B39"/>
    <mergeCell ref="A40:B40"/>
    <mergeCell ref="A43:B43"/>
    <mergeCell ref="A44:B44"/>
    <mergeCell ref="A55:E55"/>
    <mergeCell ref="A52:B52"/>
    <mergeCell ref="A53:B53"/>
    <mergeCell ref="A48:B48"/>
    <mergeCell ref="A49:B49"/>
    <mergeCell ref="A50:B50"/>
    <mergeCell ref="A51:B51"/>
    <mergeCell ref="D51:I51"/>
    <mergeCell ref="D48:I48"/>
    <mergeCell ref="D49:I49"/>
    <mergeCell ref="H19:I19"/>
    <mergeCell ref="H20:I20"/>
    <mergeCell ref="H21:I21"/>
    <mergeCell ref="H22:I22"/>
    <mergeCell ref="H23:I23"/>
    <mergeCell ref="D26:I26"/>
    <mergeCell ref="H24:I24"/>
    <mergeCell ref="H25:I25"/>
    <mergeCell ref="H35:I35"/>
    <mergeCell ref="H36:I36"/>
    <mergeCell ref="H37:I37"/>
    <mergeCell ref="H38:I38"/>
    <mergeCell ref="H39:I39"/>
    <mergeCell ref="H40:I40"/>
    <mergeCell ref="H42:I42"/>
    <mergeCell ref="A41:I41"/>
    <mergeCell ref="A42:B42"/>
    <mergeCell ref="H44:I44"/>
    <mergeCell ref="D52:I52"/>
    <mergeCell ref="D53:I53"/>
    <mergeCell ref="D43:I43"/>
    <mergeCell ref="D45:I45"/>
    <mergeCell ref="D46:I46"/>
    <mergeCell ref="D47:I47"/>
    <mergeCell ref="D50:I50"/>
    <mergeCell ref="A26:B26"/>
    <mergeCell ref="A1:I1"/>
    <mergeCell ref="A2:I2"/>
    <mergeCell ref="E9:E12"/>
    <mergeCell ref="F9:F12"/>
    <mergeCell ref="H9:I12"/>
    <mergeCell ref="H18:I18"/>
    <mergeCell ref="H13:I13"/>
    <mergeCell ref="H14:I14"/>
  </mergeCells>
  <printOptions/>
  <pageMargins left="0.5118110236220472" right="0.31496062992125984" top="0.4330708661417323" bottom="0.1968503937007874" header="0.2362204724409449" footer="0.15748031496062992"/>
  <pageSetup fitToHeight="1" fitToWidth="1" horizontalDpi="600" verticalDpi="600" orientation="portrait" paperSize="9" scale="77" r:id="rId2"/>
  <ignoredErrors>
    <ignoredError sqref="F3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0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10.25390625" style="126" customWidth="1"/>
    <col min="2" max="2" width="21.75390625" style="127" customWidth="1"/>
    <col min="3" max="3" width="5.75390625" style="3" customWidth="1"/>
    <col min="4" max="4" width="12.375" style="2" customWidth="1"/>
    <col min="5" max="5" width="12.125" style="0" customWidth="1"/>
    <col min="6" max="6" width="8.75390625" style="0" customWidth="1"/>
    <col min="7" max="7" width="13.875" style="4" customWidth="1"/>
    <col min="8" max="8" width="12.625" style="5" customWidth="1"/>
    <col min="9" max="9" width="16.375" style="5" customWidth="1"/>
    <col min="10" max="10" width="16.00390625" style="0" customWidth="1"/>
  </cols>
  <sheetData>
    <row r="1" spans="1:10" ht="26.25" customHeight="1">
      <c r="A1" s="224" t="s">
        <v>108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23.25" customHeight="1">
      <c r="A2" s="411" t="s">
        <v>296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24" customHeight="1">
      <c r="A3" s="223" t="s">
        <v>244</v>
      </c>
      <c r="B3" s="530"/>
      <c r="C3" s="530"/>
      <c r="D3" s="530"/>
      <c r="E3" s="530"/>
      <c r="F3" s="530"/>
      <c r="G3" s="530"/>
      <c r="H3" s="530"/>
      <c r="I3" s="530"/>
      <c r="J3" s="531"/>
    </row>
    <row r="4" spans="1:10" ht="18.75" customHeight="1">
      <c r="A4" s="533" t="s">
        <v>218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8.75" customHeight="1">
      <c r="A5" s="231" t="s">
        <v>302</v>
      </c>
      <c r="B5" s="554"/>
      <c r="C5" s="554"/>
      <c r="D5" s="554"/>
      <c r="E5" s="554"/>
      <c r="F5" s="554"/>
      <c r="G5" s="554"/>
      <c r="H5" s="554"/>
      <c r="I5" s="554"/>
      <c r="J5" s="554"/>
    </row>
    <row r="6" spans="1:10" s="17" customFormat="1" ht="18" customHeight="1" thickBot="1">
      <c r="A6" s="490" t="s">
        <v>245</v>
      </c>
      <c r="B6" s="491"/>
      <c r="C6" s="491"/>
      <c r="D6" s="491"/>
      <c r="E6" s="491"/>
      <c r="F6" s="491"/>
      <c r="G6" s="491"/>
      <c r="H6" s="491"/>
      <c r="I6" s="491"/>
      <c r="J6" s="491"/>
    </row>
    <row r="7" spans="1:10" ht="48" customHeight="1">
      <c r="A7" s="418"/>
      <c r="B7" s="419"/>
      <c r="C7" s="415" t="s">
        <v>211</v>
      </c>
      <c r="D7" s="416"/>
      <c r="E7" s="416"/>
      <c r="F7" s="416"/>
      <c r="G7" s="416"/>
      <c r="H7" s="416"/>
      <c r="I7" s="416"/>
      <c r="J7" s="417"/>
    </row>
    <row r="8" spans="1:10" ht="45" customHeight="1">
      <c r="A8" s="420"/>
      <c r="B8" s="421"/>
      <c r="C8" s="294" t="s">
        <v>9</v>
      </c>
      <c r="D8" s="140" t="s">
        <v>47</v>
      </c>
      <c r="E8" s="302" t="s">
        <v>48</v>
      </c>
      <c r="F8" s="498"/>
      <c r="G8" s="141" t="s">
        <v>250</v>
      </c>
      <c r="H8" s="302" t="s">
        <v>144</v>
      </c>
      <c r="I8" s="302"/>
      <c r="J8" s="291"/>
    </row>
    <row r="9" spans="1:10" ht="16.5" customHeight="1">
      <c r="A9" s="420"/>
      <c r="B9" s="421"/>
      <c r="C9" s="294"/>
      <c r="D9" s="303" t="s">
        <v>0</v>
      </c>
      <c r="E9" s="239" t="s">
        <v>1</v>
      </c>
      <c r="F9" s="295" t="s">
        <v>29</v>
      </c>
      <c r="G9" s="315" t="s">
        <v>3</v>
      </c>
      <c r="H9" s="302" t="s">
        <v>101</v>
      </c>
      <c r="I9" s="315" t="s">
        <v>5</v>
      </c>
      <c r="J9" s="291" t="s">
        <v>7</v>
      </c>
    </row>
    <row r="10" spans="1:10" ht="23.25" customHeight="1">
      <c r="A10" s="420"/>
      <c r="B10" s="421"/>
      <c r="C10" s="295"/>
      <c r="D10" s="273"/>
      <c r="E10" s="239"/>
      <c r="F10" s="511"/>
      <c r="G10" s="273"/>
      <c r="H10" s="302"/>
      <c r="I10" s="315"/>
      <c r="J10" s="291"/>
    </row>
    <row r="11" spans="1:10" ht="21" customHeight="1">
      <c r="A11" s="420"/>
      <c r="B11" s="421"/>
      <c r="C11" s="295"/>
      <c r="D11" s="273"/>
      <c r="E11" s="239" t="s">
        <v>2</v>
      </c>
      <c r="F11" s="511"/>
      <c r="G11" s="302" t="s">
        <v>179</v>
      </c>
      <c r="H11" s="273"/>
      <c r="I11" s="150" t="s">
        <v>6</v>
      </c>
      <c r="J11" s="291" t="s">
        <v>8</v>
      </c>
    </row>
    <row r="12" spans="1:10" ht="24.75" customHeight="1" thickBot="1">
      <c r="A12" s="422"/>
      <c r="B12" s="423"/>
      <c r="C12" s="538"/>
      <c r="D12" s="402"/>
      <c r="E12" s="402"/>
      <c r="F12" s="532"/>
      <c r="G12" s="539"/>
      <c r="H12" s="402"/>
      <c r="I12" s="151" t="s">
        <v>215</v>
      </c>
      <c r="J12" s="534"/>
    </row>
    <row r="13" spans="1:10" s="88" customFormat="1" ht="15.75" customHeight="1">
      <c r="A13" s="517" t="s">
        <v>178</v>
      </c>
      <c r="B13" s="518"/>
      <c r="C13" s="61" t="s">
        <v>25</v>
      </c>
      <c r="D13" s="76">
        <f aca="true" t="shared" si="0" ref="D13:J13">D14/14.3</f>
        <v>2.586713286713287</v>
      </c>
      <c r="E13" s="76">
        <f t="shared" si="0"/>
        <v>2.7265734265734265</v>
      </c>
      <c r="F13" s="76">
        <f t="shared" si="0"/>
        <v>2.8636363636363638</v>
      </c>
      <c r="G13" s="76">
        <f t="shared" si="0"/>
        <v>2.9174825174825174</v>
      </c>
      <c r="H13" s="152">
        <f t="shared" si="0"/>
        <v>3.487412587412587</v>
      </c>
      <c r="I13" s="76">
        <f t="shared" si="0"/>
        <v>3.487412587412587</v>
      </c>
      <c r="J13" s="154">
        <f t="shared" si="0"/>
        <v>3.6937062937062937</v>
      </c>
    </row>
    <row r="14" spans="1:10" s="89" customFormat="1" ht="15" customHeight="1" thickBot="1">
      <c r="A14" s="519"/>
      <c r="B14" s="520"/>
      <c r="C14" s="206" t="s">
        <v>28</v>
      </c>
      <c r="D14" s="207">
        <v>36.99</v>
      </c>
      <c r="E14" s="207">
        <v>38.99</v>
      </c>
      <c r="F14" s="207">
        <v>40.95</v>
      </c>
      <c r="G14" s="208">
        <v>41.72</v>
      </c>
      <c r="H14" s="209">
        <v>49.87</v>
      </c>
      <c r="I14" s="207">
        <v>49.87</v>
      </c>
      <c r="J14" s="210">
        <v>52.82</v>
      </c>
    </row>
    <row r="15" spans="1:10" s="89" customFormat="1" ht="18" customHeight="1" thickBot="1">
      <c r="A15" s="548" t="s">
        <v>46</v>
      </c>
      <c r="B15" s="549"/>
      <c r="C15" s="549"/>
      <c r="D15" s="549"/>
      <c r="E15" s="549"/>
      <c r="F15" s="549"/>
      <c r="G15" s="549"/>
      <c r="H15" s="549"/>
      <c r="I15" s="549"/>
      <c r="J15" s="550"/>
    </row>
    <row r="16" spans="1:10" s="89" customFormat="1" ht="17.25" customHeight="1">
      <c r="A16" s="385" t="s">
        <v>77</v>
      </c>
      <c r="B16" s="386"/>
      <c r="C16" s="70" t="str">
        <f>C13</f>
        <v>шт.</v>
      </c>
      <c r="D16" s="71">
        <v>19.24</v>
      </c>
      <c r="E16" s="71">
        <v>19.24</v>
      </c>
      <c r="F16" s="71">
        <v>23.12</v>
      </c>
      <c r="G16" s="72">
        <v>24.85</v>
      </c>
      <c r="H16" s="71">
        <v>30.2</v>
      </c>
      <c r="I16" s="71">
        <v>30.2</v>
      </c>
      <c r="J16" s="73">
        <v>30.86</v>
      </c>
    </row>
    <row r="17" spans="1:10" s="89" customFormat="1" ht="17.25" customHeight="1">
      <c r="A17" s="390" t="s">
        <v>78</v>
      </c>
      <c r="B17" s="391"/>
      <c r="C17" s="61" t="str">
        <f aca="true" t="shared" si="1" ref="C17:C32">C16</f>
        <v>шт.</v>
      </c>
      <c r="D17" s="65">
        <v>15.1</v>
      </c>
      <c r="E17" s="65">
        <v>15.1</v>
      </c>
      <c r="F17" s="65">
        <v>15.63</v>
      </c>
      <c r="G17" s="62">
        <v>17.24</v>
      </c>
      <c r="H17" s="65">
        <v>22.85</v>
      </c>
      <c r="I17" s="65">
        <v>22.85</v>
      </c>
      <c r="J17" s="66">
        <v>24.45</v>
      </c>
    </row>
    <row r="18" spans="1:10" s="89" customFormat="1" ht="34.5" customHeight="1">
      <c r="A18" s="406" t="s">
        <v>79</v>
      </c>
      <c r="B18" s="407"/>
      <c r="C18" s="61" t="str">
        <f t="shared" si="1"/>
        <v>шт.</v>
      </c>
      <c r="D18" s="65">
        <v>17.05</v>
      </c>
      <c r="E18" s="65">
        <v>18.1</v>
      </c>
      <c r="F18" s="65">
        <v>18.5</v>
      </c>
      <c r="G18" s="62">
        <v>19</v>
      </c>
      <c r="H18" s="347" t="s">
        <v>260</v>
      </c>
      <c r="I18" s="348"/>
      <c r="J18" s="66">
        <v>23.5</v>
      </c>
    </row>
    <row r="19" spans="1:10" s="89" customFormat="1" ht="36" customHeight="1">
      <c r="A19" s="406" t="s">
        <v>80</v>
      </c>
      <c r="B19" s="407"/>
      <c r="C19" s="64" t="str">
        <f t="shared" si="1"/>
        <v>шт.</v>
      </c>
      <c r="D19" s="65">
        <f>D18</f>
        <v>17.05</v>
      </c>
      <c r="E19" s="65">
        <f>E18</f>
        <v>18.1</v>
      </c>
      <c r="F19" s="65">
        <f>F18</f>
        <v>18.5</v>
      </c>
      <c r="G19" s="80">
        <f>G18</f>
        <v>19</v>
      </c>
      <c r="H19" s="552" t="s">
        <v>261</v>
      </c>
      <c r="I19" s="553"/>
      <c r="J19" s="107" t="s">
        <v>109</v>
      </c>
    </row>
    <row r="20" spans="1:10" s="89" customFormat="1" ht="17.25" customHeight="1">
      <c r="A20" s="390" t="s">
        <v>81</v>
      </c>
      <c r="B20" s="391"/>
      <c r="C20" s="64" t="str">
        <f t="shared" si="1"/>
        <v>шт.</v>
      </c>
      <c r="D20" s="65">
        <v>11.05</v>
      </c>
      <c r="E20" s="65">
        <v>11.05</v>
      </c>
      <c r="F20" s="65">
        <v>11.85</v>
      </c>
      <c r="G20" s="62">
        <v>12.25</v>
      </c>
      <c r="H20" s="65">
        <v>17.73</v>
      </c>
      <c r="I20" s="65">
        <v>17.73</v>
      </c>
      <c r="J20" s="66">
        <v>18.93</v>
      </c>
    </row>
    <row r="21" spans="1:10" s="89" customFormat="1" ht="22.5" customHeight="1">
      <c r="A21" s="390" t="s">
        <v>10</v>
      </c>
      <c r="B21" s="391"/>
      <c r="C21" s="64" t="str">
        <f t="shared" si="1"/>
        <v>шт.</v>
      </c>
      <c r="D21" s="65">
        <v>24.2</v>
      </c>
      <c r="E21" s="65">
        <v>24.2</v>
      </c>
      <c r="F21" s="65">
        <v>24.47</v>
      </c>
      <c r="G21" s="62">
        <v>25.27</v>
      </c>
      <c r="H21" s="65">
        <v>35.69</v>
      </c>
      <c r="I21" s="65">
        <v>35.69</v>
      </c>
      <c r="J21" s="66">
        <v>37.43</v>
      </c>
    </row>
    <row r="22" spans="1:10" s="89" customFormat="1" ht="16.5" customHeight="1">
      <c r="A22" s="390" t="s">
        <v>11</v>
      </c>
      <c r="B22" s="391"/>
      <c r="C22" s="64" t="str">
        <f t="shared" si="1"/>
        <v>шт.</v>
      </c>
      <c r="D22" s="65">
        <v>27.34</v>
      </c>
      <c r="E22" s="65">
        <v>27.34</v>
      </c>
      <c r="F22" s="65">
        <v>29.48</v>
      </c>
      <c r="G22" s="62">
        <v>30.28</v>
      </c>
      <c r="H22" s="65">
        <v>37.49</v>
      </c>
      <c r="I22" s="65">
        <v>37.49</v>
      </c>
      <c r="J22" s="66">
        <v>39.23</v>
      </c>
    </row>
    <row r="23" spans="1:10" s="89" customFormat="1" ht="22.5" customHeight="1">
      <c r="A23" s="390" t="s">
        <v>12</v>
      </c>
      <c r="B23" s="391"/>
      <c r="C23" s="64" t="str">
        <f t="shared" si="1"/>
        <v>шт.</v>
      </c>
      <c r="D23" s="65">
        <v>40.83</v>
      </c>
      <c r="E23" s="65">
        <v>40.83</v>
      </c>
      <c r="F23" s="65">
        <v>42.57</v>
      </c>
      <c r="G23" s="62">
        <v>43.5</v>
      </c>
      <c r="H23" s="65">
        <v>50.99</v>
      </c>
      <c r="I23" s="65">
        <v>50.99</v>
      </c>
      <c r="J23" s="66">
        <v>53.39</v>
      </c>
    </row>
    <row r="24" spans="1:10" ht="23.25" customHeight="1">
      <c r="A24" s="390" t="s">
        <v>103</v>
      </c>
      <c r="B24" s="391"/>
      <c r="C24" s="64" t="str">
        <f t="shared" si="1"/>
        <v>шт.</v>
      </c>
      <c r="D24" s="65">
        <v>44.77</v>
      </c>
      <c r="E24" s="65">
        <v>44.77</v>
      </c>
      <c r="F24" s="62">
        <v>46.5</v>
      </c>
      <c r="G24" s="65">
        <v>48.91</v>
      </c>
      <c r="H24" s="65">
        <v>52.38</v>
      </c>
      <c r="I24" s="65">
        <v>52.38</v>
      </c>
      <c r="J24" s="66">
        <v>54.12</v>
      </c>
    </row>
    <row r="25" spans="1:10" s="89" customFormat="1" ht="21" customHeight="1">
      <c r="A25" s="390" t="s">
        <v>13</v>
      </c>
      <c r="B25" s="391"/>
      <c r="C25" s="64" t="str">
        <f>C23</f>
        <v>шт.</v>
      </c>
      <c r="D25" s="65">
        <v>60.39</v>
      </c>
      <c r="E25" s="65">
        <v>60.39</v>
      </c>
      <c r="F25" s="65">
        <v>66.54</v>
      </c>
      <c r="G25" s="62">
        <v>71.21</v>
      </c>
      <c r="H25" s="65">
        <v>78.03</v>
      </c>
      <c r="I25" s="65">
        <v>78.03</v>
      </c>
      <c r="J25" s="66">
        <v>78.03</v>
      </c>
    </row>
    <row r="26" spans="1:10" s="89" customFormat="1" ht="17.25" customHeight="1">
      <c r="A26" s="390" t="s">
        <v>14</v>
      </c>
      <c r="B26" s="391"/>
      <c r="C26" s="64" t="str">
        <f t="shared" si="1"/>
        <v>шт.</v>
      </c>
      <c r="D26" s="65">
        <v>91.13</v>
      </c>
      <c r="E26" s="65">
        <v>91.13</v>
      </c>
      <c r="F26" s="65">
        <v>94.34</v>
      </c>
      <c r="G26" s="62">
        <v>96.88</v>
      </c>
      <c r="H26" s="65">
        <v>105.69</v>
      </c>
      <c r="I26" s="65">
        <v>105.69</v>
      </c>
      <c r="J26" s="66">
        <v>105.69</v>
      </c>
    </row>
    <row r="27" spans="1:10" s="89" customFormat="1" ht="14.25" customHeight="1">
      <c r="A27" s="390" t="s">
        <v>15</v>
      </c>
      <c r="B27" s="391"/>
      <c r="C27" s="64" t="str">
        <f t="shared" si="1"/>
        <v>шт.</v>
      </c>
      <c r="D27" s="387">
        <v>27.67</v>
      </c>
      <c r="E27" s="485"/>
      <c r="F27" s="485"/>
      <c r="G27" s="485"/>
      <c r="H27" s="551"/>
      <c r="I27" s="551"/>
      <c r="J27" s="486"/>
    </row>
    <row r="28" spans="1:10" s="89" customFormat="1" ht="22.5" customHeight="1">
      <c r="A28" s="390" t="s">
        <v>23</v>
      </c>
      <c r="B28" s="391"/>
      <c r="C28" s="64" t="str">
        <f t="shared" si="1"/>
        <v>шт.</v>
      </c>
      <c r="D28" s="65">
        <v>12</v>
      </c>
      <c r="E28" s="65">
        <v>12.5</v>
      </c>
      <c r="F28" s="65">
        <v>13</v>
      </c>
      <c r="G28" s="62">
        <v>13.5</v>
      </c>
      <c r="H28" s="64">
        <v>15.5</v>
      </c>
      <c r="I28" s="65">
        <v>15.5</v>
      </c>
      <c r="J28" s="66">
        <v>17.5</v>
      </c>
    </row>
    <row r="29" spans="1:10" s="89" customFormat="1" ht="21" customHeight="1">
      <c r="A29" s="390" t="s">
        <v>259</v>
      </c>
      <c r="B29" s="391"/>
      <c r="C29" s="64" t="str">
        <f t="shared" si="1"/>
        <v>шт.</v>
      </c>
      <c r="D29" s="65">
        <v>39.04</v>
      </c>
      <c r="E29" s="65">
        <v>39.04</v>
      </c>
      <c r="F29" s="65">
        <v>41.58</v>
      </c>
      <c r="G29" s="62">
        <v>44.65</v>
      </c>
      <c r="H29" s="64">
        <v>48.53</v>
      </c>
      <c r="I29" s="65">
        <v>48.53</v>
      </c>
      <c r="J29" s="66">
        <v>49.99</v>
      </c>
    </row>
    <row r="30" spans="1:10" s="89" customFormat="1" ht="15" customHeight="1">
      <c r="A30" s="390" t="s">
        <v>20</v>
      </c>
      <c r="B30" s="391"/>
      <c r="C30" s="64" t="str">
        <f t="shared" si="1"/>
        <v>шт.</v>
      </c>
      <c r="D30" s="65">
        <v>47.59</v>
      </c>
      <c r="E30" s="65">
        <v>47.59</v>
      </c>
      <c r="F30" s="65">
        <v>49.19</v>
      </c>
      <c r="G30" s="62">
        <v>51.73</v>
      </c>
      <c r="H30" s="64">
        <v>55.34</v>
      </c>
      <c r="I30" s="65">
        <v>55.34</v>
      </c>
      <c r="J30" s="66">
        <v>57.07</v>
      </c>
    </row>
    <row r="31" spans="1:10" s="89" customFormat="1" ht="22.5" customHeight="1">
      <c r="A31" s="390" t="s">
        <v>281</v>
      </c>
      <c r="B31" s="391"/>
      <c r="C31" s="64" t="str">
        <f t="shared" si="1"/>
        <v>шт.</v>
      </c>
      <c r="D31" s="65">
        <v>102</v>
      </c>
      <c r="E31" s="65">
        <v>105</v>
      </c>
      <c r="F31" s="65">
        <v>110</v>
      </c>
      <c r="G31" s="62">
        <v>115</v>
      </c>
      <c r="H31" s="64">
        <v>125</v>
      </c>
      <c r="I31" s="65">
        <v>125</v>
      </c>
      <c r="J31" s="66">
        <v>130</v>
      </c>
    </row>
    <row r="32" spans="1:10" s="89" customFormat="1" ht="21.75" customHeight="1">
      <c r="A32" s="390" t="s">
        <v>256</v>
      </c>
      <c r="B32" s="391"/>
      <c r="C32" s="64" t="str">
        <f t="shared" si="1"/>
        <v>шт.</v>
      </c>
      <c r="D32" s="65">
        <f aca="true" t="shared" si="2" ref="D32:J32">D28</f>
        <v>12</v>
      </c>
      <c r="E32" s="65">
        <f t="shared" si="2"/>
        <v>12.5</v>
      </c>
      <c r="F32" s="65">
        <f t="shared" si="2"/>
        <v>13</v>
      </c>
      <c r="G32" s="62">
        <f t="shared" si="2"/>
        <v>13.5</v>
      </c>
      <c r="H32" s="65">
        <f t="shared" si="2"/>
        <v>15.5</v>
      </c>
      <c r="I32" s="65">
        <f t="shared" si="2"/>
        <v>15.5</v>
      </c>
      <c r="J32" s="66">
        <f t="shared" si="2"/>
        <v>17.5</v>
      </c>
    </row>
    <row r="33" spans="1:10" s="89" customFormat="1" ht="21.75" customHeight="1">
      <c r="A33" s="390" t="s">
        <v>21</v>
      </c>
      <c r="B33" s="391"/>
      <c r="C33" s="64" t="str">
        <f>C31</f>
        <v>шт.</v>
      </c>
      <c r="D33" s="65">
        <v>38.27</v>
      </c>
      <c r="E33" s="65">
        <v>38.27</v>
      </c>
      <c r="F33" s="65">
        <v>40.81</v>
      </c>
      <c r="G33" s="62">
        <v>43.88</v>
      </c>
      <c r="H33" s="65">
        <v>47.75</v>
      </c>
      <c r="I33" s="65">
        <v>47.75</v>
      </c>
      <c r="J33" s="66">
        <v>49.22</v>
      </c>
    </row>
    <row r="34" spans="1:10" s="89" customFormat="1" ht="16.5" customHeight="1">
      <c r="A34" s="390" t="s">
        <v>22</v>
      </c>
      <c r="B34" s="391"/>
      <c r="C34" s="64" t="str">
        <f>C32</f>
        <v>шт.</v>
      </c>
      <c r="D34" s="65">
        <v>48.08</v>
      </c>
      <c r="E34" s="65">
        <v>48.08</v>
      </c>
      <c r="F34" s="65">
        <v>49.69</v>
      </c>
      <c r="G34" s="62">
        <v>52.23</v>
      </c>
      <c r="H34" s="65">
        <v>55.83</v>
      </c>
      <c r="I34" s="65">
        <v>55.83</v>
      </c>
      <c r="J34" s="66">
        <v>57.57</v>
      </c>
    </row>
    <row r="35" spans="1:10" s="89" customFormat="1" ht="22.5" customHeight="1">
      <c r="A35" s="390" t="s">
        <v>212</v>
      </c>
      <c r="B35" s="391"/>
      <c r="C35" s="64" t="str">
        <f>C33</f>
        <v>шт.</v>
      </c>
      <c r="D35" s="65">
        <f aca="true" t="shared" si="3" ref="D35:J35">D31</f>
        <v>102</v>
      </c>
      <c r="E35" s="65">
        <f t="shared" si="3"/>
        <v>105</v>
      </c>
      <c r="F35" s="65">
        <f t="shared" si="3"/>
        <v>110</v>
      </c>
      <c r="G35" s="62">
        <f t="shared" si="3"/>
        <v>115</v>
      </c>
      <c r="H35" s="65">
        <f t="shared" si="3"/>
        <v>125</v>
      </c>
      <c r="I35" s="65">
        <f t="shared" si="3"/>
        <v>125</v>
      </c>
      <c r="J35" s="66">
        <f t="shared" si="3"/>
        <v>130</v>
      </c>
    </row>
    <row r="36" spans="1:10" s="89" customFormat="1" ht="22.5" customHeight="1">
      <c r="A36" s="390" t="s">
        <v>154</v>
      </c>
      <c r="B36" s="391"/>
      <c r="C36" s="64" t="str">
        <f>C34</f>
        <v>шт.</v>
      </c>
      <c r="D36" s="65">
        <v>23.58</v>
      </c>
      <c r="E36" s="65">
        <v>23.58</v>
      </c>
      <c r="F36" s="65">
        <v>24.52</v>
      </c>
      <c r="G36" s="62">
        <v>25.58</v>
      </c>
      <c r="H36" s="65">
        <v>27.19</v>
      </c>
      <c r="I36" s="65">
        <v>27.19</v>
      </c>
      <c r="J36" s="66">
        <v>29.06</v>
      </c>
    </row>
    <row r="37" spans="1:10" s="89" customFormat="1" ht="24.75" customHeight="1" thickBot="1">
      <c r="A37" s="396" t="s">
        <v>262</v>
      </c>
      <c r="B37" s="397"/>
      <c r="C37" s="67" t="str">
        <f>C35</f>
        <v>шт.</v>
      </c>
      <c r="D37" s="60">
        <v>38.76</v>
      </c>
      <c r="E37" s="60">
        <v>38.76</v>
      </c>
      <c r="F37" s="60">
        <v>41.3</v>
      </c>
      <c r="G37" s="68">
        <v>44.38</v>
      </c>
      <c r="H37" s="60">
        <v>48.25</v>
      </c>
      <c r="I37" s="60">
        <v>48.25</v>
      </c>
      <c r="J37" s="69">
        <v>49.72</v>
      </c>
    </row>
    <row r="38" spans="1:10" s="89" customFormat="1" ht="16.5" customHeight="1" thickBot="1">
      <c r="A38" s="382" t="s">
        <v>45</v>
      </c>
      <c r="B38" s="448"/>
      <c r="C38" s="448"/>
      <c r="D38" s="448"/>
      <c r="E38" s="448"/>
      <c r="F38" s="448"/>
      <c r="G38" s="448"/>
      <c r="H38" s="448"/>
      <c r="I38" s="448"/>
      <c r="J38" s="449"/>
    </row>
    <row r="39" spans="1:10" s="89" customFormat="1" ht="18.75" customHeight="1">
      <c r="A39" s="372" t="s">
        <v>16</v>
      </c>
      <c r="B39" s="373"/>
      <c r="C39" s="61" t="str">
        <f>C36</f>
        <v>шт.</v>
      </c>
      <c r="D39" s="76">
        <v>68.69</v>
      </c>
      <c r="E39" s="76">
        <v>68.69</v>
      </c>
      <c r="F39" s="76">
        <v>73.37</v>
      </c>
      <c r="G39" s="77">
        <v>82.05</v>
      </c>
      <c r="H39" s="258">
        <v>82.05</v>
      </c>
      <c r="I39" s="258"/>
      <c r="J39" s="63">
        <v>82.05</v>
      </c>
    </row>
    <row r="40" spans="1:10" s="89" customFormat="1" ht="23.25" customHeight="1">
      <c r="A40" s="390" t="s">
        <v>82</v>
      </c>
      <c r="B40" s="391"/>
      <c r="C40" s="64" t="str">
        <f>C37</f>
        <v>шт.</v>
      </c>
      <c r="D40" s="387">
        <v>11.12</v>
      </c>
      <c r="E40" s="485"/>
      <c r="F40" s="485"/>
      <c r="G40" s="485"/>
      <c r="H40" s="485"/>
      <c r="I40" s="485"/>
      <c r="J40" s="486"/>
    </row>
    <row r="41" spans="1:10" s="89" customFormat="1" ht="21" customHeight="1">
      <c r="A41" s="390" t="s">
        <v>27</v>
      </c>
      <c r="B41" s="391"/>
      <c r="C41" s="64" t="str">
        <f aca="true" t="shared" si="4" ref="C41:C50">C40</f>
        <v>шт.</v>
      </c>
      <c r="D41" s="65">
        <v>44.89</v>
      </c>
      <c r="E41" s="65">
        <v>44.89</v>
      </c>
      <c r="F41" s="65">
        <v>49.03</v>
      </c>
      <c r="G41" s="62">
        <v>57.72</v>
      </c>
      <c r="H41" s="258">
        <v>57.72</v>
      </c>
      <c r="I41" s="258"/>
      <c r="J41" s="66">
        <v>57.72</v>
      </c>
    </row>
    <row r="42" spans="1:10" s="89" customFormat="1" ht="12.75">
      <c r="A42" s="390" t="s">
        <v>18</v>
      </c>
      <c r="B42" s="391"/>
      <c r="C42" s="64" t="str">
        <f>C41</f>
        <v>шт.</v>
      </c>
      <c r="D42" s="535">
        <v>36.74</v>
      </c>
      <c r="E42" s="536"/>
      <c r="F42" s="536"/>
      <c r="G42" s="536"/>
      <c r="H42" s="536"/>
      <c r="I42" s="536"/>
      <c r="J42" s="537"/>
    </row>
    <row r="43" spans="1:10" s="89" customFormat="1" ht="31.5" customHeight="1">
      <c r="A43" s="390" t="s">
        <v>257</v>
      </c>
      <c r="B43" s="391"/>
      <c r="C43" s="64" t="str">
        <f t="shared" si="4"/>
        <v>шт.</v>
      </c>
      <c r="D43" s="387">
        <v>74.95</v>
      </c>
      <c r="E43" s="485"/>
      <c r="F43" s="485"/>
      <c r="G43" s="485"/>
      <c r="H43" s="485"/>
      <c r="I43" s="485"/>
      <c r="J43" s="486"/>
    </row>
    <row r="44" spans="1:10" s="89" customFormat="1" ht="31.5" customHeight="1">
      <c r="A44" s="390" t="s">
        <v>180</v>
      </c>
      <c r="B44" s="391"/>
      <c r="C44" s="64" t="str">
        <f t="shared" si="4"/>
        <v>шт.</v>
      </c>
      <c r="D44" s="387">
        <v>0.97</v>
      </c>
      <c r="E44" s="485"/>
      <c r="F44" s="485"/>
      <c r="G44" s="485"/>
      <c r="H44" s="485"/>
      <c r="I44" s="485"/>
      <c r="J44" s="486"/>
    </row>
    <row r="45" spans="1:10" s="89" customFormat="1" ht="23.25" customHeight="1">
      <c r="A45" s="390" t="s">
        <v>19</v>
      </c>
      <c r="B45" s="391"/>
      <c r="C45" s="64" t="str">
        <f t="shared" si="4"/>
        <v>шт.</v>
      </c>
      <c r="D45" s="387">
        <v>5.04</v>
      </c>
      <c r="E45" s="485"/>
      <c r="F45" s="485"/>
      <c r="G45" s="485"/>
      <c r="H45" s="485"/>
      <c r="I45" s="485"/>
      <c r="J45" s="486"/>
    </row>
    <row r="46" spans="1:10" s="89" customFormat="1" ht="22.5" customHeight="1">
      <c r="A46" s="390" t="s">
        <v>278</v>
      </c>
      <c r="B46" s="391"/>
      <c r="C46" s="64" t="str">
        <f t="shared" si="4"/>
        <v>шт.</v>
      </c>
      <c r="D46" s="387">
        <v>0.29</v>
      </c>
      <c r="E46" s="485"/>
      <c r="F46" s="485"/>
      <c r="G46" s="485"/>
      <c r="H46" s="485"/>
      <c r="I46" s="485"/>
      <c r="J46" s="486"/>
    </row>
    <row r="47" spans="1:10" s="89" customFormat="1" ht="22.5" customHeight="1">
      <c r="A47" s="390" t="s">
        <v>55</v>
      </c>
      <c r="B47" s="391"/>
      <c r="C47" s="64" t="str">
        <f t="shared" si="4"/>
        <v>шт.</v>
      </c>
      <c r="D47" s="426">
        <v>5</v>
      </c>
      <c r="E47" s="485"/>
      <c r="F47" s="485"/>
      <c r="G47" s="485"/>
      <c r="H47" s="485"/>
      <c r="I47" s="485"/>
      <c r="J47" s="486"/>
    </row>
    <row r="48" spans="1:10" s="89" customFormat="1" ht="23.25" customHeight="1">
      <c r="A48" s="390" t="s">
        <v>181</v>
      </c>
      <c r="B48" s="391"/>
      <c r="C48" s="64" t="str">
        <f t="shared" si="4"/>
        <v>шт.</v>
      </c>
      <c r="D48" s="387">
        <v>0.36</v>
      </c>
      <c r="E48" s="485"/>
      <c r="F48" s="485"/>
      <c r="G48" s="485"/>
      <c r="H48" s="485"/>
      <c r="I48" s="485"/>
      <c r="J48" s="486"/>
    </row>
    <row r="49" spans="1:10" s="89" customFormat="1" ht="32.25" customHeight="1">
      <c r="A49" s="390" t="s">
        <v>277</v>
      </c>
      <c r="B49" s="391"/>
      <c r="C49" s="64" t="str">
        <f t="shared" si="4"/>
        <v>шт.</v>
      </c>
      <c r="D49" s="387">
        <v>0.33</v>
      </c>
      <c r="E49" s="485"/>
      <c r="F49" s="485"/>
      <c r="G49" s="485"/>
      <c r="H49" s="485"/>
      <c r="I49" s="485"/>
      <c r="J49" s="486"/>
    </row>
    <row r="50" spans="1:10" s="89" customFormat="1" ht="34.5" customHeight="1" thickBot="1">
      <c r="A50" s="396" t="s">
        <v>182</v>
      </c>
      <c r="B50" s="397"/>
      <c r="C50" s="67" t="str">
        <f t="shared" si="4"/>
        <v>шт.</v>
      </c>
      <c r="D50" s="435">
        <v>0.35</v>
      </c>
      <c r="E50" s="473"/>
      <c r="F50" s="473"/>
      <c r="G50" s="473"/>
      <c r="H50" s="473"/>
      <c r="I50" s="473"/>
      <c r="J50" s="474"/>
    </row>
    <row r="51" spans="1:10" s="89" customFormat="1" ht="14.25" customHeight="1">
      <c r="A51" s="540"/>
      <c r="B51" s="540"/>
      <c r="C51" s="90"/>
      <c r="D51" s="91"/>
      <c r="E51" s="92"/>
      <c r="F51" s="92"/>
      <c r="G51" s="93"/>
      <c r="H51" s="94"/>
      <c r="I51" s="94"/>
      <c r="J51" s="92"/>
    </row>
    <row r="52" spans="1:10" s="95" customFormat="1" ht="12.75" customHeight="1">
      <c r="A52" s="545" t="s">
        <v>24</v>
      </c>
      <c r="B52" s="545"/>
      <c r="C52" s="546"/>
      <c r="D52" s="546"/>
      <c r="E52" s="546"/>
      <c r="F52" s="96"/>
      <c r="G52" s="97"/>
      <c r="H52" s="98"/>
      <c r="I52" s="98"/>
      <c r="J52" s="99"/>
    </row>
    <row r="53" spans="1:10" s="89" customFormat="1" ht="30" customHeight="1">
      <c r="A53" s="545" t="s">
        <v>289</v>
      </c>
      <c r="B53" s="547"/>
      <c r="C53" s="547"/>
      <c r="D53" s="547"/>
      <c r="E53" s="547"/>
      <c r="F53" s="547"/>
      <c r="G53" s="547"/>
      <c r="H53" s="547"/>
      <c r="I53" s="547"/>
      <c r="J53" s="547"/>
    </row>
    <row r="54" spans="1:10" s="89" customFormat="1" ht="12.75">
      <c r="A54" s="542"/>
      <c r="B54" s="540"/>
      <c r="C54" s="544"/>
      <c r="D54" s="544"/>
      <c r="E54" s="544"/>
      <c r="F54" s="544"/>
      <c r="G54" s="544"/>
      <c r="H54" s="94"/>
      <c r="I54" s="94"/>
      <c r="J54" s="92"/>
    </row>
    <row r="55" spans="1:10" s="89" customFormat="1" ht="13.5" customHeight="1">
      <c r="A55" s="542"/>
      <c r="B55" s="540"/>
      <c r="C55" s="544"/>
      <c r="D55" s="544"/>
      <c r="E55" s="544"/>
      <c r="F55" s="544"/>
      <c r="G55" s="544"/>
      <c r="H55" s="94"/>
      <c r="I55" s="94"/>
      <c r="J55" s="92"/>
    </row>
    <row r="56" spans="1:10" s="89" customFormat="1" ht="12.75">
      <c r="A56" s="542"/>
      <c r="B56" s="542"/>
      <c r="C56" s="543"/>
      <c r="D56" s="543"/>
      <c r="E56" s="543"/>
      <c r="F56" s="543"/>
      <c r="G56" s="543"/>
      <c r="H56" s="94"/>
      <c r="I56" s="94"/>
      <c r="J56" s="92"/>
    </row>
    <row r="57" spans="1:10" s="89" customFormat="1" ht="12.75">
      <c r="A57" s="542"/>
      <c r="B57" s="542"/>
      <c r="C57" s="100"/>
      <c r="D57" s="91"/>
      <c r="E57" s="92"/>
      <c r="F57" s="92"/>
      <c r="G57" s="93"/>
      <c r="H57" s="94"/>
      <c r="I57" s="94"/>
      <c r="J57" s="92"/>
    </row>
    <row r="58" spans="1:10" s="89" customFormat="1" ht="12.75">
      <c r="A58" s="542"/>
      <c r="B58" s="542"/>
      <c r="C58" s="543"/>
      <c r="D58" s="543"/>
      <c r="E58" s="543"/>
      <c r="F58" s="101"/>
      <c r="G58" s="93"/>
      <c r="H58" s="94"/>
      <c r="I58" s="94"/>
      <c r="J58" s="92"/>
    </row>
    <row r="59" spans="1:10" s="89" customFormat="1" ht="12" customHeight="1">
      <c r="A59" s="100"/>
      <c r="B59" s="100"/>
      <c r="C59" s="101"/>
      <c r="D59" s="101"/>
      <c r="E59" s="101"/>
      <c r="F59" s="101"/>
      <c r="G59" s="93"/>
      <c r="H59" s="94"/>
      <c r="I59" s="94"/>
      <c r="J59" s="92"/>
    </row>
    <row r="60" spans="1:10" s="89" customFormat="1" ht="24" customHeight="1">
      <c r="A60" s="544"/>
      <c r="B60" s="544"/>
      <c r="C60" s="544"/>
      <c r="D60" s="544"/>
      <c r="E60" s="544"/>
      <c r="F60" s="544"/>
      <c r="G60" s="544"/>
      <c r="H60" s="544"/>
      <c r="I60" s="544"/>
      <c r="J60" s="544"/>
    </row>
    <row r="61" spans="1:10" s="89" customFormat="1" ht="15">
      <c r="A61" s="541"/>
      <c r="B61" s="541"/>
      <c r="C61" s="102"/>
      <c r="D61" s="103"/>
      <c r="E61" s="104"/>
      <c r="F61" s="104"/>
      <c r="G61" s="105"/>
      <c r="H61" s="106"/>
      <c r="I61" s="106"/>
      <c r="J61" s="104"/>
    </row>
    <row r="62" spans="1:10" s="89" customFormat="1" ht="12.75">
      <c r="A62" s="540"/>
      <c r="B62" s="540"/>
      <c r="C62" s="90"/>
      <c r="D62" s="91"/>
      <c r="E62" s="92"/>
      <c r="F62" s="92"/>
      <c r="G62" s="93"/>
      <c r="H62" s="94"/>
      <c r="I62" s="94"/>
      <c r="J62" s="92"/>
    </row>
    <row r="63" spans="1:10" s="89" customFormat="1" ht="12.75">
      <c r="A63" s="540"/>
      <c r="B63" s="540"/>
      <c r="C63" s="90"/>
      <c r="D63" s="91"/>
      <c r="E63" s="92"/>
      <c r="F63" s="92"/>
      <c r="G63" s="93"/>
      <c r="H63" s="94"/>
      <c r="I63" s="94"/>
      <c r="J63" s="92"/>
    </row>
    <row r="64" spans="1:10" s="89" customFormat="1" ht="12.75">
      <c r="A64" s="540"/>
      <c r="B64" s="540"/>
      <c r="C64" s="90"/>
      <c r="D64" s="91"/>
      <c r="E64" s="92"/>
      <c r="F64" s="92"/>
      <c r="G64" s="93"/>
      <c r="H64" s="94"/>
      <c r="I64" s="94"/>
      <c r="J64" s="92"/>
    </row>
    <row r="65" spans="1:10" s="89" customFormat="1" ht="12.75">
      <c r="A65" s="540"/>
      <c r="B65" s="540"/>
      <c r="C65" s="90"/>
      <c r="D65" s="91"/>
      <c r="E65" s="92"/>
      <c r="F65" s="92"/>
      <c r="G65" s="93"/>
      <c r="H65" s="94"/>
      <c r="I65" s="94"/>
      <c r="J65" s="92"/>
    </row>
    <row r="66" spans="1:10" s="89" customFormat="1" ht="12.75">
      <c r="A66" s="540"/>
      <c r="B66" s="540"/>
      <c r="C66" s="90"/>
      <c r="D66" s="91"/>
      <c r="E66" s="92"/>
      <c r="F66" s="92"/>
      <c r="G66" s="93"/>
      <c r="H66" s="94"/>
      <c r="I66" s="94"/>
      <c r="J66" s="92"/>
    </row>
    <row r="67" spans="1:10" ht="12.75">
      <c r="A67" s="343"/>
      <c r="B67" s="343"/>
      <c r="C67" s="6"/>
      <c r="D67" s="10"/>
      <c r="E67" s="11"/>
      <c r="F67" s="11"/>
      <c r="G67" s="12"/>
      <c r="H67" s="13"/>
      <c r="I67" s="13"/>
      <c r="J67" s="11"/>
    </row>
    <row r="68" spans="1:10" ht="12.75">
      <c r="A68" s="343"/>
      <c r="B68" s="343"/>
      <c r="C68" s="6"/>
      <c r="D68" s="10"/>
      <c r="E68" s="11"/>
      <c r="F68" s="11"/>
      <c r="G68" s="12"/>
      <c r="H68" s="13"/>
      <c r="I68" s="13"/>
      <c r="J68" s="11"/>
    </row>
    <row r="69" spans="1:10" ht="12.75">
      <c r="A69" s="343"/>
      <c r="B69" s="343"/>
      <c r="C69" s="6"/>
      <c r="D69" s="10"/>
      <c r="E69" s="11"/>
      <c r="F69" s="11"/>
      <c r="G69" s="12"/>
      <c r="H69" s="13"/>
      <c r="I69" s="13"/>
      <c r="J69" s="11"/>
    </row>
    <row r="70" spans="1:10" ht="12.75">
      <c r="A70" s="343"/>
      <c r="B70" s="343"/>
      <c r="C70" s="6"/>
      <c r="D70" s="10"/>
      <c r="E70" s="11"/>
      <c r="F70" s="11"/>
      <c r="G70" s="12"/>
      <c r="H70" s="13"/>
      <c r="I70" s="13"/>
      <c r="J70" s="11"/>
    </row>
    <row r="71" spans="1:10" ht="12.75">
      <c r="A71" s="343"/>
      <c r="B71" s="343"/>
      <c r="C71" s="6"/>
      <c r="D71" s="10"/>
      <c r="E71" s="11"/>
      <c r="F71" s="11"/>
      <c r="G71" s="12"/>
      <c r="H71" s="13"/>
      <c r="I71" s="13"/>
      <c r="J71" s="11"/>
    </row>
    <row r="72" spans="1:10" ht="12.75">
      <c r="A72" s="343"/>
      <c r="B72" s="343"/>
      <c r="C72" s="6"/>
      <c r="D72" s="10"/>
      <c r="E72" s="11"/>
      <c r="F72" s="11"/>
      <c r="G72" s="12"/>
      <c r="H72" s="13"/>
      <c r="I72" s="13"/>
      <c r="J72" s="11"/>
    </row>
    <row r="73" spans="1:10" ht="12.75">
      <c r="A73" s="343"/>
      <c r="B73" s="343"/>
      <c r="C73" s="6"/>
      <c r="D73" s="10"/>
      <c r="E73" s="11"/>
      <c r="F73" s="11"/>
      <c r="G73" s="12"/>
      <c r="H73" s="13"/>
      <c r="I73" s="13"/>
      <c r="J73" s="11"/>
    </row>
    <row r="74" spans="1:10" ht="12.75">
      <c r="A74" s="343"/>
      <c r="B74" s="343"/>
      <c r="C74" s="6"/>
      <c r="D74" s="10"/>
      <c r="E74" s="11"/>
      <c r="F74" s="11"/>
      <c r="G74" s="12"/>
      <c r="H74" s="13"/>
      <c r="I74" s="13"/>
      <c r="J74" s="11"/>
    </row>
    <row r="75" spans="1:10" ht="12.75">
      <c r="A75" s="343"/>
      <c r="B75" s="343"/>
      <c r="C75" s="6"/>
      <c r="D75" s="10"/>
      <c r="E75" s="11"/>
      <c r="F75" s="11"/>
      <c r="G75" s="12"/>
      <c r="H75" s="13"/>
      <c r="I75" s="13"/>
      <c r="J75" s="11"/>
    </row>
    <row r="76" spans="1:10" ht="12.75">
      <c r="A76" s="343"/>
      <c r="B76" s="343"/>
      <c r="C76" s="6"/>
      <c r="D76" s="10"/>
      <c r="E76" s="11"/>
      <c r="F76" s="11"/>
      <c r="G76" s="12"/>
      <c r="H76" s="13"/>
      <c r="I76" s="13"/>
      <c r="J76" s="11"/>
    </row>
    <row r="77" spans="1:10" ht="12.75">
      <c r="A77" s="343"/>
      <c r="B77" s="343"/>
      <c r="C77" s="6"/>
      <c r="D77" s="10"/>
      <c r="E77" s="11"/>
      <c r="F77" s="11"/>
      <c r="G77" s="12"/>
      <c r="H77" s="13"/>
      <c r="I77" s="13"/>
      <c r="J77" s="11"/>
    </row>
    <row r="78" spans="1:10" ht="12.75">
      <c r="A78" s="343"/>
      <c r="B78" s="343"/>
      <c r="C78" s="6"/>
      <c r="D78" s="10"/>
      <c r="E78" s="11"/>
      <c r="F78" s="11"/>
      <c r="G78" s="12"/>
      <c r="H78" s="13"/>
      <c r="I78" s="13"/>
      <c r="J78" s="11"/>
    </row>
    <row r="79" spans="1:10" ht="12.75">
      <c r="A79" s="343"/>
      <c r="B79" s="343"/>
      <c r="C79" s="6"/>
      <c r="D79" s="10"/>
      <c r="E79" s="11"/>
      <c r="F79" s="11"/>
      <c r="G79" s="12"/>
      <c r="H79" s="13"/>
      <c r="I79" s="13"/>
      <c r="J79" s="11"/>
    </row>
    <row r="80" spans="1:10" ht="12.75">
      <c r="A80" s="343"/>
      <c r="B80" s="343"/>
      <c r="C80" s="6"/>
      <c r="D80" s="10"/>
      <c r="E80" s="11"/>
      <c r="F80" s="11"/>
      <c r="G80" s="12"/>
      <c r="H80" s="13"/>
      <c r="I80" s="13"/>
      <c r="J80" s="11"/>
    </row>
    <row r="81" spans="1:10" ht="12.75">
      <c r="A81" s="343"/>
      <c r="B81" s="343"/>
      <c r="C81" s="6"/>
      <c r="D81" s="10"/>
      <c r="E81" s="11"/>
      <c r="F81" s="11"/>
      <c r="G81" s="12"/>
      <c r="H81" s="13"/>
      <c r="I81" s="13"/>
      <c r="J81" s="11"/>
    </row>
    <row r="82" spans="1:10" ht="12.75">
      <c r="A82" s="343"/>
      <c r="B82" s="343"/>
      <c r="C82" s="6"/>
      <c r="D82" s="10"/>
      <c r="E82" s="11"/>
      <c r="F82" s="11"/>
      <c r="G82" s="12"/>
      <c r="H82" s="13"/>
      <c r="I82" s="13"/>
      <c r="J82" s="11"/>
    </row>
    <row r="83" spans="1:10" ht="12.75">
      <c r="A83" s="343"/>
      <c r="B83" s="343"/>
      <c r="C83" s="6"/>
      <c r="D83" s="10"/>
      <c r="E83" s="11"/>
      <c r="F83" s="11"/>
      <c r="G83" s="12"/>
      <c r="H83" s="13"/>
      <c r="I83" s="13"/>
      <c r="J83" s="11"/>
    </row>
    <row r="84" spans="1:10" ht="12.75">
      <c r="A84" s="343"/>
      <c r="B84" s="343"/>
      <c r="C84" s="6"/>
      <c r="D84" s="10"/>
      <c r="E84" s="11"/>
      <c r="F84" s="11"/>
      <c r="G84" s="12"/>
      <c r="H84" s="13"/>
      <c r="I84" s="13"/>
      <c r="J84" s="11"/>
    </row>
    <row r="85" spans="1:10" ht="12.75">
      <c r="A85" s="343"/>
      <c r="B85" s="343"/>
      <c r="C85" s="6"/>
      <c r="D85" s="10"/>
      <c r="E85" s="11"/>
      <c r="F85" s="11"/>
      <c r="G85" s="12"/>
      <c r="H85" s="13"/>
      <c r="I85" s="13"/>
      <c r="J85" s="11"/>
    </row>
    <row r="86" spans="1:10" ht="12.75">
      <c r="A86" s="122"/>
      <c r="B86" s="123"/>
      <c r="C86" s="7"/>
      <c r="D86" s="16"/>
      <c r="E86" s="17"/>
      <c r="F86" s="17"/>
      <c r="H86" s="18"/>
      <c r="I86" s="18"/>
      <c r="J86" s="17"/>
    </row>
    <row r="87" spans="1:4" ht="12.75">
      <c r="A87" s="124"/>
      <c r="B87" s="125"/>
      <c r="D87" s="1"/>
    </row>
    <row r="88" spans="1:4" ht="12.75">
      <c r="A88" s="124"/>
      <c r="B88" s="125"/>
      <c r="D88" s="1"/>
    </row>
    <row r="89" spans="1:4" ht="12.75">
      <c r="A89" s="124"/>
      <c r="B89" s="125"/>
      <c r="D89" s="1"/>
    </row>
    <row r="90" spans="1:4" ht="12.75">
      <c r="A90" s="124"/>
      <c r="B90" s="125"/>
      <c r="D90" s="1"/>
    </row>
    <row r="91" spans="1:4" ht="12.75">
      <c r="A91" s="124"/>
      <c r="B91" s="125"/>
      <c r="D91" s="1"/>
    </row>
    <row r="92" spans="1:4" ht="12.75">
      <c r="A92" s="124"/>
      <c r="B92" s="125"/>
      <c r="D92" s="1"/>
    </row>
    <row r="93" spans="1:4" ht="12.75">
      <c r="A93" s="124"/>
      <c r="B93" s="125"/>
      <c r="D93" s="1"/>
    </row>
    <row r="94" spans="1:4" ht="12.75">
      <c r="A94" s="124"/>
      <c r="B94" s="125"/>
      <c r="D94" s="1"/>
    </row>
    <row r="95" spans="1:4" ht="12.75">
      <c r="A95" s="124"/>
      <c r="B95" s="125"/>
      <c r="D95" s="1"/>
    </row>
    <row r="96" spans="1:4" ht="12.75">
      <c r="A96" s="124"/>
      <c r="B96" s="125"/>
      <c r="D96" s="1"/>
    </row>
    <row r="97" spans="1:4" ht="12.75">
      <c r="A97" s="124"/>
      <c r="B97" s="125"/>
      <c r="D97" s="1"/>
    </row>
    <row r="98" spans="1:4" ht="12.75">
      <c r="A98" s="124"/>
      <c r="B98" s="125"/>
      <c r="D98" s="1"/>
    </row>
    <row r="99" spans="1:4" ht="12.75">
      <c r="A99" s="124"/>
      <c r="B99" s="125"/>
      <c r="D99" s="1"/>
    </row>
    <row r="100" spans="1:4" ht="12.75">
      <c r="A100" s="124"/>
      <c r="B100" s="125"/>
      <c r="D100" s="1"/>
    </row>
    <row r="101" spans="1:4" ht="12.75">
      <c r="A101" s="124"/>
      <c r="B101" s="125"/>
      <c r="D101" s="1"/>
    </row>
    <row r="102" spans="1:4" ht="12.75">
      <c r="A102" s="124"/>
      <c r="B102" s="125"/>
      <c r="D102" s="1"/>
    </row>
    <row r="103" spans="1:4" ht="12.75">
      <c r="A103" s="124"/>
      <c r="B103" s="125"/>
      <c r="D103" s="1"/>
    </row>
    <row r="104" spans="1:4" ht="12.75">
      <c r="A104" s="124"/>
      <c r="B104" s="125"/>
      <c r="D104" s="1"/>
    </row>
    <row r="105" spans="1:4" ht="12.75">
      <c r="A105" s="124"/>
      <c r="B105" s="125"/>
      <c r="D105" s="1"/>
    </row>
    <row r="106" spans="1:4" ht="12.75">
      <c r="A106" s="124"/>
      <c r="B106" s="125"/>
      <c r="D106" s="1"/>
    </row>
    <row r="107" spans="1:4" ht="12.75">
      <c r="A107" s="124"/>
      <c r="B107" s="125"/>
      <c r="D107" s="1"/>
    </row>
    <row r="108" spans="1:4" ht="12.75">
      <c r="A108" s="124"/>
      <c r="B108" s="125"/>
      <c r="D108" s="1"/>
    </row>
    <row r="109" spans="1:4" ht="12.75">
      <c r="A109" s="124"/>
      <c r="B109" s="125"/>
      <c r="D109" s="1"/>
    </row>
    <row r="110" spans="1:4" ht="12.75">
      <c r="A110" s="124"/>
      <c r="B110" s="125"/>
      <c r="D110" s="1"/>
    </row>
    <row r="111" spans="1:4" ht="12.75">
      <c r="A111" s="124"/>
      <c r="B111" s="125"/>
      <c r="D111" s="1"/>
    </row>
    <row r="112" spans="1:4" ht="12.75">
      <c r="A112" s="124"/>
      <c r="B112" s="125"/>
      <c r="D112" s="1"/>
    </row>
    <row r="113" spans="1:4" ht="12.75">
      <c r="A113" s="124"/>
      <c r="B113" s="125"/>
      <c r="D113" s="1"/>
    </row>
    <row r="114" spans="1:4" ht="12.75">
      <c r="A114" s="124"/>
      <c r="B114" s="125"/>
      <c r="D114" s="1"/>
    </row>
    <row r="115" spans="1:4" ht="12.75">
      <c r="A115" s="124"/>
      <c r="B115" s="125"/>
      <c r="D115" s="1"/>
    </row>
    <row r="116" spans="1:4" ht="12.75">
      <c r="A116" s="124"/>
      <c r="B116" s="125"/>
      <c r="D116" s="1"/>
    </row>
    <row r="117" spans="1:4" ht="12.75">
      <c r="A117" s="124"/>
      <c r="B117" s="125"/>
      <c r="D117" s="1"/>
    </row>
    <row r="118" spans="1:4" ht="12.75">
      <c r="A118" s="124"/>
      <c r="B118" s="125"/>
      <c r="D118" s="1"/>
    </row>
    <row r="119" spans="1:4" ht="12.75">
      <c r="A119" s="124"/>
      <c r="B119" s="125"/>
      <c r="D119" s="1"/>
    </row>
    <row r="120" spans="1:4" ht="12.75">
      <c r="A120" s="124"/>
      <c r="B120" s="125"/>
      <c r="D120" s="1"/>
    </row>
    <row r="121" spans="1:4" ht="12.75">
      <c r="A121" s="124"/>
      <c r="B121" s="125"/>
      <c r="D121" s="1"/>
    </row>
    <row r="122" spans="1:4" ht="12.75">
      <c r="A122" s="124"/>
      <c r="B122" s="125"/>
      <c r="D122" s="1"/>
    </row>
    <row r="123" spans="1:4" ht="12.75">
      <c r="A123" s="124"/>
      <c r="B123" s="125"/>
      <c r="D123" s="1"/>
    </row>
    <row r="124" spans="1:4" ht="12.75">
      <c r="A124" s="124"/>
      <c r="B124" s="125"/>
      <c r="D124" s="1"/>
    </row>
    <row r="125" spans="1:4" ht="12.75">
      <c r="A125" s="124"/>
      <c r="B125" s="125"/>
      <c r="D125" s="1"/>
    </row>
    <row r="126" spans="1:4" ht="12.75">
      <c r="A126" s="124"/>
      <c r="B126" s="125"/>
      <c r="D126" s="1"/>
    </row>
    <row r="127" spans="1:4" ht="12.75">
      <c r="A127" s="124"/>
      <c r="B127" s="125"/>
      <c r="D127" s="1"/>
    </row>
    <row r="128" spans="1:4" ht="12.75">
      <c r="A128" s="124"/>
      <c r="B128" s="125"/>
      <c r="D128" s="1"/>
    </row>
    <row r="129" spans="1:4" ht="12.75">
      <c r="A129" s="124"/>
      <c r="B129" s="125"/>
      <c r="D129" s="1"/>
    </row>
    <row r="130" spans="1:4" ht="12.75">
      <c r="A130" s="124"/>
      <c r="B130" s="125"/>
      <c r="D130" s="1"/>
    </row>
    <row r="131" spans="1:4" ht="12.75">
      <c r="A131" s="124"/>
      <c r="B131" s="125"/>
      <c r="D131" s="1"/>
    </row>
    <row r="132" spans="1:4" ht="12.75">
      <c r="A132" s="124"/>
      <c r="B132" s="125"/>
      <c r="D132" s="1"/>
    </row>
    <row r="133" spans="1:4" ht="12.75">
      <c r="A133" s="124"/>
      <c r="B133" s="125"/>
      <c r="D133" s="1"/>
    </row>
    <row r="134" spans="1:4" ht="12.75">
      <c r="A134" s="124"/>
      <c r="B134" s="125"/>
      <c r="D134" s="1"/>
    </row>
    <row r="135" spans="1:4" ht="12.75">
      <c r="A135" s="124"/>
      <c r="B135" s="125"/>
      <c r="D135" s="1"/>
    </row>
    <row r="136" spans="1:4" ht="12.75">
      <c r="A136" s="124"/>
      <c r="B136" s="125"/>
      <c r="D136" s="1"/>
    </row>
    <row r="137" spans="1:4" ht="12.75">
      <c r="A137" s="124"/>
      <c r="B137" s="125"/>
      <c r="D137" s="1"/>
    </row>
    <row r="138" spans="1:4" ht="12.75">
      <c r="A138" s="124"/>
      <c r="B138" s="125"/>
      <c r="D138" s="1"/>
    </row>
    <row r="139" spans="1:4" ht="12.75">
      <c r="A139" s="124"/>
      <c r="B139" s="125"/>
      <c r="D139" s="1"/>
    </row>
    <row r="140" spans="1:4" ht="12.75">
      <c r="A140" s="124"/>
      <c r="B140" s="125"/>
      <c r="D140" s="1"/>
    </row>
    <row r="141" spans="1:4" ht="12.75">
      <c r="A141" s="124"/>
      <c r="B141" s="125"/>
      <c r="D141" s="1"/>
    </row>
    <row r="142" spans="1:4" ht="12.75">
      <c r="A142" s="124"/>
      <c r="B142" s="125"/>
      <c r="D142" s="1"/>
    </row>
    <row r="143" spans="1:4" ht="12.75">
      <c r="A143" s="124"/>
      <c r="B143" s="125"/>
      <c r="D143" s="1"/>
    </row>
    <row r="144" spans="1:4" ht="12.75">
      <c r="A144" s="124"/>
      <c r="B144" s="125"/>
      <c r="D144" s="1"/>
    </row>
    <row r="145" spans="1:4" ht="12.75">
      <c r="A145" s="124"/>
      <c r="B145" s="125"/>
      <c r="D145" s="1"/>
    </row>
    <row r="146" spans="1:4" ht="12.75">
      <c r="A146" s="124"/>
      <c r="B146" s="125"/>
      <c r="D146" s="1"/>
    </row>
    <row r="147" spans="1:4" ht="12.75">
      <c r="A147" s="124"/>
      <c r="B147" s="125"/>
      <c r="D147" s="1"/>
    </row>
    <row r="148" spans="1:4" ht="12.75">
      <c r="A148" s="124"/>
      <c r="B148" s="125"/>
      <c r="D148" s="1"/>
    </row>
    <row r="149" spans="1:4" ht="12.75">
      <c r="A149" s="124"/>
      <c r="B149" s="125"/>
      <c r="D149" s="1"/>
    </row>
    <row r="150" spans="1:4" ht="12.75">
      <c r="A150" s="124"/>
      <c r="B150" s="125"/>
      <c r="D150" s="1"/>
    </row>
    <row r="151" spans="1:4" ht="12.75">
      <c r="A151" s="124"/>
      <c r="B151" s="125"/>
      <c r="D151" s="1"/>
    </row>
    <row r="152" spans="1:4" ht="12.75">
      <c r="A152" s="124"/>
      <c r="B152" s="125"/>
      <c r="D152" s="1"/>
    </row>
    <row r="153" spans="1:4" ht="12.75">
      <c r="A153" s="124"/>
      <c r="B153" s="125"/>
      <c r="D153" s="1"/>
    </row>
    <row r="154" spans="1:4" ht="12.75">
      <c r="A154" s="124"/>
      <c r="B154" s="125"/>
      <c r="D154" s="1"/>
    </row>
    <row r="155" spans="1:4" ht="12.75">
      <c r="A155" s="124"/>
      <c r="B155" s="125"/>
      <c r="D155" s="1"/>
    </row>
    <row r="156" spans="1:4" ht="12.75">
      <c r="A156" s="124"/>
      <c r="B156" s="125"/>
      <c r="D156" s="1"/>
    </row>
    <row r="157" spans="1:4" ht="12.75">
      <c r="A157" s="124"/>
      <c r="B157" s="125"/>
      <c r="D157" s="1"/>
    </row>
    <row r="158" spans="1:4" ht="12.75">
      <c r="A158" s="124"/>
      <c r="B158" s="125"/>
      <c r="D158" s="1"/>
    </row>
    <row r="159" spans="1:4" ht="12.75">
      <c r="A159" s="124"/>
      <c r="B159" s="125"/>
      <c r="D159" s="1"/>
    </row>
    <row r="160" spans="1:4" ht="12.75">
      <c r="A160" s="124"/>
      <c r="B160" s="125"/>
      <c r="D160" s="1"/>
    </row>
    <row r="161" spans="1:4" ht="12.75">
      <c r="A161" s="124"/>
      <c r="B161" s="125"/>
      <c r="D161" s="1"/>
    </row>
    <row r="162" spans="1:4" ht="12.75">
      <c r="A162" s="124"/>
      <c r="B162" s="125"/>
      <c r="D162" s="1"/>
    </row>
    <row r="163" spans="1:4" ht="12.75">
      <c r="A163" s="124"/>
      <c r="B163" s="125"/>
      <c r="D163" s="1"/>
    </row>
    <row r="164" spans="1:4" ht="12.75">
      <c r="A164" s="124"/>
      <c r="B164" s="125"/>
      <c r="D164" s="1"/>
    </row>
    <row r="165" spans="1:4" ht="12.75">
      <c r="A165" s="124"/>
      <c r="B165" s="125"/>
      <c r="D165" s="1"/>
    </row>
    <row r="166" spans="1:4" ht="12.75">
      <c r="A166" s="124"/>
      <c r="B166" s="125"/>
      <c r="D166" s="1"/>
    </row>
    <row r="167" spans="1:4" ht="12.75">
      <c r="A167" s="124"/>
      <c r="B167" s="125"/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</sheetData>
  <sheetProtection/>
  <mergeCells count="107">
    <mergeCell ref="A5:J5"/>
    <mergeCell ref="A18:B18"/>
    <mergeCell ref="A19:B19"/>
    <mergeCell ref="A20:B20"/>
    <mergeCell ref="H18:I18"/>
    <mergeCell ref="D49:J49"/>
    <mergeCell ref="A23:B23"/>
    <mergeCell ref="A25:B25"/>
    <mergeCell ref="A26:B26"/>
    <mergeCell ref="A27:B27"/>
    <mergeCell ref="A24:B24"/>
    <mergeCell ref="H39:I39"/>
    <mergeCell ref="H9:H12"/>
    <mergeCell ref="D27:J27"/>
    <mergeCell ref="H19:I19"/>
    <mergeCell ref="A35:B35"/>
    <mergeCell ref="A28:B28"/>
    <mergeCell ref="A21:B21"/>
    <mergeCell ref="A13:B14"/>
    <mergeCell ref="A16:B16"/>
    <mergeCell ref="A17:B17"/>
    <mergeCell ref="J9:J10"/>
    <mergeCell ref="D9:D12"/>
    <mergeCell ref="A40:B40"/>
    <mergeCell ref="D40:J40"/>
    <mergeCell ref="C7:J7"/>
    <mergeCell ref="G9:G10"/>
    <mergeCell ref="A33:B33"/>
    <mergeCell ref="A34:B34"/>
    <mergeCell ref="A15:J15"/>
    <mergeCell ref="A38:J38"/>
    <mergeCell ref="A41:B41"/>
    <mergeCell ref="A42:B42"/>
    <mergeCell ref="A43:B43"/>
    <mergeCell ref="A44:B44"/>
    <mergeCell ref="A29:B29"/>
    <mergeCell ref="A32:B32"/>
    <mergeCell ref="A36:B36"/>
    <mergeCell ref="A37:B37"/>
    <mergeCell ref="A39:B39"/>
    <mergeCell ref="D43:J43"/>
    <mergeCell ref="A48:B48"/>
    <mergeCell ref="A49:B49"/>
    <mergeCell ref="A50:B50"/>
    <mergeCell ref="A51:B51"/>
    <mergeCell ref="D50:J50"/>
    <mergeCell ref="D45:J45"/>
    <mergeCell ref="D46:J46"/>
    <mergeCell ref="D48:J48"/>
    <mergeCell ref="A47:B47"/>
    <mergeCell ref="A52:E52"/>
    <mergeCell ref="D44:J44"/>
    <mergeCell ref="D47:J47"/>
    <mergeCell ref="A45:B45"/>
    <mergeCell ref="A46:B46"/>
    <mergeCell ref="A57:B57"/>
    <mergeCell ref="A54:G54"/>
    <mergeCell ref="A55:G55"/>
    <mergeCell ref="A56:G56"/>
    <mergeCell ref="A53:J53"/>
    <mergeCell ref="A61:B61"/>
    <mergeCell ref="A62:B62"/>
    <mergeCell ref="A58:E58"/>
    <mergeCell ref="A60:J60"/>
    <mergeCell ref="A77:B77"/>
    <mergeCell ref="A78:B78"/>
    <mergeCell ref="A69:B69"/>
    <mergeCell ref="A84:B84"/>
    <mergeCell ref="A75:B75"/>
    <mergeCell ref="A76:B76"/>
    <mergeCell ref="A73:B73"/>
    <mergeCell ref="A74:B74"/>
    <mergeCell ref="A85:B85"/>
    <mergeCell ref="A79:B79"/>
    <mergeCell ref="A80:B80"/>
    <mergeCell ref="A81:B81"/>
    <mergeCell ref="A82:B82"/>
    <mergeCell ref="A83:B83"/>
    <mergeCell ref="A71:B71"/>
    <mergeCell ref="A72:B72"/>
    <mergeCell ref="A63:B63"/>
    <mergeCell ref="A64:B64"/>
    <mergeCell ref="A65:B65"/>
    <mergeCell ref="A70:B70"/>
    <mergeCell ref="A66:B66"/>
    <mergeCell ref="A67:B67"/>
    <mergeCell ref="A68:B68"/>
    <mergeCell ref="D42:J42"/>
    <mergeCell ref="H41:I41"/>
    <mergeCell ref="A1:J1"/>
    <mergeCell ref="A2:J2"/>
    <mergeCell ref="A7:B12"/>
    <mergeCell ref="E8:F8"/>
    <mergeCell ref="A6:J6"/>
    <mergeCell ref="H8:J8"/>
    <mergeCell ref="C8:C12"/>
    <mergeCell ref="G11:G12"/>
    <mergeCell ref="A3:J3"/>
    <mergeCell ref="A30:B30"/>
    <mergeCell ref="A31:B31"/>
    <mergeCell ref="E9:E10"/>
    <mergeCell ref="F9:F12"/>
    <mergeCell ref="E11:E12"/>
    <mergeCell ref="A22:B22"/>
    <mergeCell ref="A4:J4"/>
    <mergeCell ref="J11:J12"/>
    <mergeCell ref="I9:I10"/>
  </mergeCells>
  <printOptions/>
  <pageMargins left="0.6299212598425197" right="0.2755905511811024" top="0.35433070866141736" bottom="0" header="0.07874015748031496" footer="0.07874015748031496"/>
  <pageSetup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9.125" style="119" customWidth="1"/>
    <col min="2" max="2" width="33.75390625" style="119" customWidth="1"/>
    <col min="3" max="3" width="7.375" style="0" customWidth="1"/>
    <col min="4" max="4" width="18.75390625" style="0" customWidth="1"/>
    <col min="5" max="5" width="22.625" style="0" customWidth="1"/>
    <col min="6" max="6" width="21.625" style="0" customWidth="1"/>
  </cols>
  <sheetData>
    <row r="1" spans="1:9" ht="26.25" customHeight="1">
      <c r="A1" s="224" t="s">
        <v>108</v>
      </c>
      <c r="B1" s="225"/>
      <c r="C1" s="225"/>
      <c r="D1" s="225"/>
      <c r="E1" s="225"/>
      <c r="F1" s="225"/>
      <c r="G1" s="24"/>
      <c r="H1" s="24"/>
      <c r="I1" s="24"/>
    </row>
    <row r="2" spans="1:9" ht="23.25" customHeight="1">
      <c r="A2" s="411" t="s">
        <v>296</v>
      </c>
      <c r="B2" s="555"/>
      <c r="C2" s="555"/>
      <c r="D2" s="555"/>
      <c r="E2" s="555"/>
      <c r="F2" s="555"/>
      <c r="G2" s="108"/>
      <c r="H2" s="108"/>
      <c r="I2" s="108"/>
    </row>
    <row r="3" spans="1:6" ht="17.25" customHeight="1">
      <c r="A3" s="556" t="s">
        <v>268</v>
      </c>
      <c r="B3" s="557"/>
      <c r="C3" s="557"/>
      <c r="D3" s="557"/>
      <c r="E3" s="557"/>
      <c r="F3" s="557"/>
    </row>
    <row r="4" spans="1:6" ht="5.25" customHeight="1">
      <c r="A4" s="221"/>
      <c r="B4" s="222"/>
      <c r="C4" s="222"/>
      <c r="D4" s="222"/>
      <c r="E4" s="222"/>
      <c r="F4" s="222"/>
    </row>
    <row r="5" spans="1:6" ht="18.75" customHeight="1">
      <c r="A5" s="265" t="s">
        <v>263</v>
      </c>
      <c r="B5" s="266"/>
      <c r="C5" s="266"/>
      <c r="D5" s="266"/>
      <c r="E5" s="266"/>
      <c r="F5" s="266"/>
    </row>
    <row r="6" spans="1:6" ht="17.25" customHeight="1">
      <c r="A6" s="562" t="s">
        <v>298</v>
      </c>
      <c r="B6" s="563"/>
      <c r="C6" s="563"/>
      <c r="D6" s="563"/>
      <c r="E6" s="563"/>
      <c r="F6" s="563"/>
    </row>
    <row r="7" spans="1:6" ht="18.75" customHeight="1" thickBot="1">
      <c r="A7" s="490" t="s">
        <v>248</v>
      </c>
      <c r="B7" s="558"/>
      <c r="C7" s="558"/>
      <c r="D7" s="558"/>
      <c r="E7" s="558"/>
      <c r="F7" s="558"/>
    </row>
    <row r="8" spans="1:6" ht="66" customHeight="1">
      <c r="A8" s="492"/>
      <c r="B8" s="493"/>
      <c r="C8" s="453" t="s">
        <v>283</v>
      </c>
      <c r="D8" s="454"/>
      <c r="E8" s="454"/>
      <c r="F8" s="456"/>
    </row>
    <row r="9" spans="1:6" ht="35.25" customHeight="1">
      <c r="A9" s="494"/>
      <c r="B9" s="495"/>
      <c r="C9" s="294" t="s">
        <v>9</v>
      </c>
      <c r="D9" s="134" t="s">
        <v>47</v>
      </c>
      <c r="E9" s="302" t="s">
        <v>48</v>
      </c>
      <c r="F9" s="559"/>
    </row>
    <row r="10" spans="1:6" ht="12.75">
      <c r="A10" s="494"/>
      <c r="B10" s="495"/>
      <c r="C10" s="295"/>
      <c r="D10" s="303" t="s">
        <v>0</v>
      </c>
      <c r="E10" s="135" t="s">
        <v>1</v>
      </c>
      <c r="F10" s="560" t="s">
        <v>29</v>
      </c>
    </row>
    <row r="11" spans="1:6" ht="12.75" customHeight="1">
      <c r="A11" s="494"/>
      <c r="B11" s="495"/>
      <c r="C11" s="295"/>
      <c r="D11" s="273"/>
      <c r="E11" s="239" t="s">
        <v>2</v>
      </c>
      <c r="F11" s="293"/>
    </row>
    <row r="12" spans="1:6" ht="6" customHeight="1" thickBot="1">
      <c r="A12" s="496"/>
      <c r="B12" s="497"/>
      <c r="C12" s="538"/>
      <c r="D12" s="402"/>
      <c r="E12" s="402"/>
      <c r="F12" s="433"/>
    </row>
    <row r="13" spans="1:6" ht="12.75" customHeight="1">
      <c r="A13" s="517" t="s">
        <v>183</v>
      </c>
      <c r="B13" s="518"/>
      <c r="C13" s="61" t="s">
        <v>25</v>
      </c>
      <c r="D13" s="76">
        <f>D14/14.3</f>
        <v>2.648951048951049</v>
      </c>
      <c r="E13" s="76">
        <f>E14/14.3</f>
        <v>2.773426573426573</v>
      </c>
      <c r="F13" s="63">
        <f>F14/14.3</f>
        <v>2.8636363636363638</v>
      </c>
    </row>
    <row r="14" spans="1:6" ht="13.5" thickBot="1">
      <c r="A14" s="519"/>
      <c r="B14" s="520"/>
      <c r="C14" s="67" t="s">
        <v>28</v>
      </c>
      <c r="D14" s="60">
        <v>37.88</v>
      </c>
      <c r="E14" s="60">
        <v>39.66</v>
      </c>
      <c r="F14" s="69">
        <v>40.95</v>
      </c>
    </row>
    <row r="15" spans="1:6" ht="15.75" customHeight="1" thickBot="1">
      <c r="A15" s="382" t="s">
        <v>46</v>
      </c>
      <c r="B15" s="448"/>
      <c r="C15" s="448"/>
      <c r="D15" s="448"/>
      <c r="E15" s="448"/>
      <c r="F15" s="449"/>
    </row>
    <row r="16" spans="1:6" ht="15.75" customHeight="1">
      <c r="A16" s="385" t="s">
        <v>33</v>
      </c>
      <c r="B16" s="386"/>
      <c r="C16" s="85" t="str">
        <f>C17</f>
        <v>шт.</v>
      </c>
      <c r="D16" s="85">
        <v>6.34</v>
      </c>
      <c r="E16" s="85">
        <v>6.34</v>
      </c>
      <c r="F16" s="87">
        <v>7.01</v>
      </c>
    </row>
    <row r="17" spans="1:6" ht="15.75" customHeight="1">
      <c r="A17" s="372" t="s">
        <v>273</v>
      </c>
      <c r="B17" s="373"/>
      <c r="C17" s="61" t="str">
        <f>C13</f>
        <v>шт.</v>
      </c>
      <c r="D17" s="76">
        <v>15.5</v>
      </c>
      <c r="E17" s="76">
        <v>15.5</v>
      </c>
      <c r="F17" s="63">
        <v>17.1</v>
      </c>
    </row>
    <row r="18" spans="1:6" ht="15.75" customHeight="1">
      <c r="A18" s="390" t="s">
        <v>272</v>
      </c>
      <c r="B18" s="391"/>
      <c r="C18" s="61" t="str">
        <f aca="true" t="shared" si="0" ref="C18:C33">C17</f>
        <v>шт.</v>
      </c>
      <c r="D18" s="65">
        <v>12.43</v>
      </c>
      <c r="E18" s="65">
        <v>12.43</v>
      </c>
      <c r="F18" s="66">
        <v>13.23</v>
      </c>
    </row>
    <row r="19" spans="1:6" ht="15.75" customHeight="1">
      <c r="A19" s="390" t="s">
        <v>271</v>
      </c>
      <c r="B19" s="391"/>
      <c r="C19" s="61" t="str">
        <f t="shared" si="0"/>
        <v>шт.</v>
      </c>
      <c r="D19" s="65">
        <v>14.1</v>
      </c>
      <c r="E19" s="65">
        <v>15.8</v>
      </c>
      <c r="F19" s="66">
        <v>16.5</v>
      </c>
    </row>
    <row r="20" spans="1:6" ht="34.5" customHeight="1">
      <c r="A20" s="406" t="s">
        <v>270</v>
      </c>
      <c r="B20" s="407"/>
      <c r="C20" s="64" t="str">
        <f t="shared" si="0"/>
        <v>шт.</v>
      </c>
      <c r="D20" s="109" t="s">
        <v>109</v>
      </c>
      <c r="E20" s="64" t="s">
        <v>269</v>
      </c>
      <c r="F20" s="66">
        <v>16.5</v>
      </c>
    </row>
    <row r="21" spans="1:6" ht="17.25" customHeight="1">
      <c r="A21" s="390" t="s">
        <v>11</v>
      </c>
      <c r="B21" s="391"/>
      <c r="C21" s="64" t="str">
        <f t="shared" si="0"/>
        <v>шт.</v>
      </c>
      <c r="D21" s="65">
        <v>23.46</v>
      </c>
      <c r="E21" s="65">
        <v>23.46</v>
      </c>
      <c r="F21" s="66">
        <v>24.13</v>
      </c>
    </row>
    <row r="22" spans="1:6" ht="23.25" customHeight="1">
      <c r="A22" s="390" t="s">
        <v>12</v>
      </c>
      <c r="B22" s="391"/>
      <c r="C22" s="64" t="str">
        <f t="shared" si="0"/>
        <v>шт.</v>
      </c>
      <c r="D22" s="65">
        <v>32.68</v>
      </c>
      <c r="E22" s="65">
        <v>32.68</v>
      </c>
      <c r="F22" s="66">
        <v>33.48</v>
      </c>
    </row>
    <row r="23" spans="1:10" ht="23.25" customHeight="1">
      <c r="A23" s="390" t="s">
        <v>103</v>
      </c>
      <c r="B23" s="391"/>
      <c r="C23" s="64" t="str">
        <f t="shared" si="0"/>
        <v>шт.</v>
      </c>
      <c r="D23" s="65">
        <v>44.77</v>
      </c>
      <c r="E23" s="65">
        <v>44.77</v>
      </c>
      <c r="F23" s="81">
        <v>46.5</v>
      </c>
      <c r="G23" s="86"/>
      <c r="H23" s="561"/>
      <c r="I23" s="561"/>
      <c r="J23" s="86"/>
    </row>
    <row r="24" spans="1:6" ht="11.25" customHeight="1">
      <c r="A24" s="390" t="s">
        <v>13</v>
      </c>
      <c r="B24" s="391"/>
      <c r="C24" s="64" t="str">
        <f>C22</f>
        <v>шт.</v>
      </c>
      <c r="D24" s="65">
        <v>60.39</v>
      </c>
      <c r="E24" s="65">
        <v>60.39</v>
      </c>
      <c r="F24" s="66">
        <v>66.54</v>
      </c>
    </row>
    <row r="25" spans="1:6" ht="12.75">
      <c r="A25" s="390" t="s">
        <v>14</v>
      </c>
      <c r="B25" s="391"/>
      <c r="C25" s="64" t="str">
        <f t="shared" si="0"/>
        <v>шт.</v>
      </c>
      <c r="D25" s="65">
        <v>91.13</v>
      </c>
      <c r="E25" s="65">
        <v>91.13</v>
      </c>
      <c r="F25" s="66">
        <v>94.34</v>
      </c>
    </row>
    <row r="26" spans="1:6" ht="12.75">
      <c r="A26" s="390" t="s">
        <v>15</v>
      </c>
      <c r="B26" s="391"/>
      <c r="C26" s="64" t="str">
        <f t="shared" si="0"/>
        <v>шт.</v>
      </c>
      <c r="D26" s="387">
        <v>27.67</v>
      </c>
      <c r="E26" s="388"/>
      <c r="F26" s="389"/>
    </row>
    <row r="27" spans="1:6" ht="15.75" customHeight="1">
      <c r="A27" s="390" t="s">
        <v>37</v>
      </c>
      <c r="B27" s="391"/>
      <c r="C27" s="64" t="str">
        <f t="shared" si="0"/>
        <v>шт.</v>
      </c>
      <c r="D27" s="65">
        <v>12</v>
      </c>
      <c r="E27" s="65">
        <v>12.5</v>
      </c>
      <c r="F27" s="66">
        <v>13</v>
      </c>
    </row>
    <row r="28" spans="1:6" ht="14.25" customHeight="1">
      <c r="A28" s="390" t="s">
        <v>264</v>
      </c>
      <c r="B28" s="391"/>
      <c r="C28" s="64" t="str">
        <f t="shared" si="0"/>
        <v>шт.</v>
      </c>
      <c r="D28" s="65">
        <v>39.04</v>
      </c>
      <c r="E28" s="65">
        <v>39.04</v>
      </c>
      <c r="F28" s="66">
        <v>41.58</v>
      </c>
    </row>
    <row r="29" spans="1:6" ht="17.25" customHeight="1">
      <c r="A29" s="390" t="s">
        <v>38</v>
      </c>
      <c r="B29" s="391"/>
      <c r="C29" s="64" t="str">
        <f t="shared" si="0"/>
        <v>шт.</v>
      </c>
      <c r="D29" s="65">
        <v>47.59</v>
      </c>
      <c r="E29" s="65">
        <v>47.59</v>
      </c>
      <c r="F29" s="66">
        <v>49.19</v>
      </c>
    </row>
    <row r="30" spans="1:6" ht="24.75" customHeight="1">
      <c r="A30" s="390" t="s">
        <v>265</v>
      </c>
      <c r="B30" s="391"/>
      <c r="C30" s="64" t="str">
        <f t="shared" si="0"/>
        <v>шт.</v>
      </c>
      <c r="D30" s="65">
        <f>D34</f>
        <v>102</v>
      </c>
      <c r="E30" s="65">
        <f>E34</f>
        <v>105</v>
      </c>
      <c r="F30" s="66">
        <f>F34</f>
        <v>110</v>
      </c>
    </row>
    <row r="31" spans="1:6" ht="22.5" customHeight="1">
      <c r="A31" s="390" t="s">
        <v>58</v>
      </c>
      <c r="B31" s="391"/>
      <c r="C31" s="64" t="str">
        <f t="shared" si="0"/>
        <v>шт.</v>
      </c>
      <c r="D31" s="65">
        <f>D27</f>
        <v>12</v>
      </c>
      <c r="E31" s="65">
        <f>E27</f>
        <v>12.5</v>
      </c>
      <c r="F31" s="66">
        <f>F27</f>
        <v>13</v>
      </c>
    </row>
    <row r="32" spans="1:6" ht="15" customHeight="1">
      <c r="A32" s="390" t="s">
        <v>21</v>
      </c>
      <c r="B32" s="391"/>
      <c r="C32" s="64" t="str">
        <f t="shared" si="0"/>
        <v>шт.</v>
      </c>
      <c r="D32" s="65">
        <v>38.27</v>
      </c>
      <c r="E32" s="65">
        <v>38.27</v>
      </c>
      <c r="F32" s="66">
        <v>40.81</v>
      </c>
    </row>
    <row r="33" spans="1:6" ht="12.75">
      <c r="A33" s="390" t="s">
        <v>41</v>
      </c>
      <c r="B33" s="391"/>
      <c r="C33" s="64" t="str">
        <f t="shared" si="0"/>
        <v>шт.</v>
      </c>
      <c r="D33" s="65">
        <v>48.08</v>
      </c>
      <c r="E33" s="65">
        <v>48.08</v>
      </c>
      <c r="F33" s="66">
        <v>49.69</v>
      </c>
    </row>
    <row r="34" spans="1:6" ht="24.75" customHeight="1">
      <c r="A34" s="390" t="s">
        <v>276</v>
      </c>
      <c r="B34" s="391"/>
      <c r="C34" s="64" t="str">
        <f>C32</f>
        <v>шт.</v>
      </c>
      <c r="D34" s="65">
        <v>102</v>
      </c>
      <c r="E34" s="65">
        <v>105</v>
      </c>
      <c r="F34" s="66">
        <v>110</v>
      </c>
    </row>
    <row r="35" spans="1:6" ht="21.75" customHeight="1">
      <c r="A35" s="390" t="s">
        <v>266</v>
      </c>
      <c r="B35" s="391"/>
      <c r="C35" s="64" t="str">
        <f>C33</f>
        <v>шт.</v>
      </c>
      <c r="D35" s="65">
        <v>23.58</v>
      </c>
      <c r="E35" s="65">
        <v>23.58</v>
      </c>
      <c r="F35" s="66">
        <v>24.52</v>
      </c>
    </row>
    <row r="36" spans="1:6" ht="23.25" customHeight="1" thickBot="1">
      <c r="A36" s="396" t="s">
        <v>155</v>
      </c>
      <c r="B36" s="397"/>
      <c r="C36" s="67" t="str">
        <f>C34</f>
        <v>шт.</v>
      </c>
      <c r="D36" s="60">
        <v>38.76</v>
      </c>
      <c r="E36" s="60">
        <v>38.76</v>
      </c>
      <c r="F36" s="69">
        <v>41.3</v>
      </c>
    </row>
    <row r="37" spans="1:6" ht="16.5" customHeight="1" thickBot="1">
      <c r="A37" s="382" t="s">
        <v>45</v>
      </c>
      <c r="B37" s="448"/>
      <c r="C37" s="448"/>
      <c r="D37" s="448"/>
      <c r="E37" s="448"/>
      <c r="F37" s="449"/>
    </row>
    <row r="38" spans="1:6" ht="15" customHeight="1">
      <c r="A38" s="372" t="s">
        <v>16</v>
      </c>
      <c r="B38" s="373"/>
      <c r="C38" s="61" t="str">
        <f>C36</f>
        <v>шт.</v>
      </c>
      <c r="D38" s="76">
        <v>88.86</v>
      </c>
      <c r="E38" s="76">
        <v>88.86</v>
      </c>
      <c r="F38" s="63">
        <v>92.34</v>
      </c>
    </row>
    <row r="39" spans="1:6" ht="15" customHeight="1">
      <c r="A39" s="390" t="s">
        <v>54</v>
      </c>
      <c r="B39" s="391"/>
      <c r="C39" s="64" t="str">
        <f>C38</f>
        <v>шт.</v>
      </c>
      <c r="D39" s="387">
        <v>11.12</v>
      </c>
      <c r="E39" s="485"/>
      <c r="F39" s="486"/>
    </row>
    <row r="40" spans="1:6" ht="15" customHeight="1">
      <c r="A40" s="390" t="s">
        <v>43</v>
      </c>
      <c r="B40" s="391"/>
      <c r="C40" s="64" t="str">
        <f aca="true" t="shared" si="1" ref="C40:C49">C39</f>
        <v>шт.</v>
      </c>
      <c r="D40" s="65">
        <v>65.98</v>
      </c>
      <c r="E40" s="65">
        <v>65.98</v>
      </c>
      <c r="F40" s="66">
        <v>70.79</v>
      </c>
    </row>
    <row r="41" spans="1:6" ht="15" customHeight="1">
      <c r="A41" s="390" t="s">
        <v>18</v>
      </c>
      <c r="B41" s="391"/>
      <c r="C41" s="64" t="str">
        <f>C40</f>
        <v>шт.</v>
      </c>
      <c r="D41" s="387">
        <v>36.74</v>
      </c>
      <c r="E41" s="485"/>
      <c r="F41" s="486"/>
    </row>
    <row r="42" spans="1:6" ht="22.5" customHeight="1">
      <c r="A42" s="390" t="s">
        <v>274</v>
      </c>
      <c r="B42" s="391"/>
      <c r="C42" s="64" t="str">
        <f t="shared" si="1"/>
        <v>шт.</v>
      </c>
      <c r="D42" s="387">
        <v>74.95</v>
      </c>
      <c r="E42" s="485"/>
      <c r="F42" s="486"/>
    </row>
    <row r="43" spans="1:6" ht="32.25" customHeight="1">
      <c r="A43" s="390" t="s">
        <v>275</v>
      </c>
      <c r="B43" s="391"/>
      <c r="C43" s="64" t="str">
        <f t="shared" si="1"/>
        <v>шт.</v>
      </c>
      <c r="D43" s="387">
        <v>0.97</v>
      </c>
      <c r="E43" s="485"/>
      <c r="F43" s="486"/>
    </row>
    <row r="44" spans="1:6" ht="24.75" customHeight="1">
      <c r="A44" s="390" t="s">
        <v>291</v>
      </c>
      <c r="B44" s="391"/>
      <c r="C44" s="64" t="str">
        <f t="shared" si="1"/>
        <v>шт.</v>
      </c>
      <c r="D44" s="387">
        <v>5.04</v>
      </c>
      <c r="E44" s="485"/>
      <c r="F44" s="486"/>
    </row>
    <row r="45" spans="1:6" ht="26.25" customHeight="1">
      <c r="A45" s="390" t="s">
        <v>290</v>
      </c>
      <c r="B45" s="391"/>
      <c r="C45" s="64" t="str">
        <f t="shared" si="1"/>
        <v>шт.</v>
      </c>
      <c r="D45" s="387">
        <v>0.29</v>
      </c>
      <c r="E45" s="485"/>
      <c r="F45" s="486"/>
    </row>
    <row r="46" spans="1:6" ht="21.75" customHeight="1">
      <c r="A46" s="390" t="s">
        <v>55</v>
      </c>
      <c r="B46" s="391"/>
      <c r="C46" s="64" t="str">
        <f t="shared" si="1"/>
        <v>шт.</v>
      </c>
      <c r="D46" s="387">
        <v>5</v>
      </c>
      <c r="E46" s="485"/>
      <c r="F46" s="486"/>
    </row>
    <row r="47" spans="1:6" ht="22.5" customHeight="1">
      <c r="A47" s="390" t="s">
        <v>267</v>
      </c>
      <c r="B47" s="391"/>
      <c r="C47" s="64" t="str">
        <f t="shared" si="1"/>
        <v>шт.</v>
      </c>
      <c r="D47" s="387">
        <v>0.32</v>
      </c>
      <c r="E47" s="485"/>
      <c r="F47" s="486"/>
    </row>
    <row r="48" spans="1:6" ht="32.25" customHeight="1">
      <c r="A48" s="390" t="s">
        <v>164</v>
      </c>
      <c r="B48" s="391"/>
      <c r="C48" s="64" t="str">
        <f t="shared" si="1"/>
        <v>шт.</v>
      </c>
      <c r="D48" s="387">
        <v>0.33</v>
      </c>
      <c r="E48" s="485"/>
      <c r="F48" s="486"/>
    </row>
    <row r="49" spans="1:6" ht="36" customHeight="1" thickBot="1">
      <c r="A49" s="396" t="s">
        <v>184</v>
      </c>
      <c r="B49" s="397"/>
      <c r="C49" s="67" t="str">
        <f t="shared" si="1"/>
        <v>шт.</v>
      </c>
      <c r="D49" s="435">
        <v>0.35</v>
      </c>
      <c r="E49" s="473"/>
      <c r="F49" s="474"/>
    </row>
    <row r="50" spans="1:6" ht="12.75">
      <c r="A50" s="343"/>
      <c r="B50" s="343"/>
      <c r="C50" s="6"/>
      <c r="D50" s="10"/>
      <c r="E50" s="11"/>
      <c r="F50" s="11"/>
    </row>
    <row r="51" spans="1:6" ht="12" customHeight="1">
      <c r="A51" s="342" t="s">
        <v>24</v>
      </c>
      <c r="B51" s="342"/>
      <c r="C51" s="470"/>
      <c r="D51" s="470"/>
      <c r="E51" s="470"/>
      <c r="F51" s="32"/>
    </row>
    <row r="52" spans="1:9" ht="40.5" customHeight="1">
      <c r="A52" s="342" t="s">
        <v>96</v>
      </c>
      <c r="B52" s="344"/>
      <c r="C52" s="344"/>
      <c r="D52" s="344"/>
      <c r="E52" s="344"/>
      <c r="F52" s="344"/>
      <c r="G52" s="195"/>
      <c r="H52" s="195"/>
      <c r="I52" s="195"/>
    </row>
  </sheetData>
  <sheetProtection/>
  <mergeCells count="64">
    <mergeCell ref="A6:F6"/>
    <mergeCell ref="A50:B50"/>
    <mergeCell ref="A51:E51"/>
    <mergeCell ref="A52:F52"/>
    <mergeCell ref="A47:B47"/>
    <mergeCell ref="D47:F47"/>
    <mergeCell ref="A48:B48"/>
    <mergeCell ref="D48:F48"/>
    <mergeCell ref="A49:B49"/>
    <mergeCell ref="D49:F49"/>
    <mergeCell ref="A44:B44"/>
    <mergeCell ref="D44:F44"/>
    <mergeCell ref="A45:B45"/>
    <mergeCell ref="D45:F45"/>
    <mergeCell ref="A46:B46"/>
    <mergeCell ref="D46:F46"/>
    <mergeCell ref="A40:B40"/>
    <mergeCell ref="A41:B41"/>
    <mergeCell ref="D41:F41"/>
    <mergeCell ref="A42:B42"/>
    <mergeCell ref="D42:F42"/>
    <mergeCell ref="A43:B43"/>
    <mergeCell ref="D43:F43"/>
    <mergeCell ref="A34:B34"/>
    <mergeCell ref="A35:B35"/>
    <mergeCell ref="A36:B36"/>
    <mergeCell ref="A37:F37"/>
    <mergeCell ref="A38:B38"/>
    <mergeCell ref="A39:B39"/>
    <mergeCell ref="D39:F39"/>
    <mergeCell ref="A28:B28"/>
    <mergeCell ref="A29:B29"/>
    <mergeCell ref="A30:B30"/>
    <mergeCell ref="A31:B31"/>
    <mergeCell ref="A32:B32"/>
    <mergeCell ref="A33:B33"/>
    <mergeCell ref="H23:I23"/>
    <mergeCell ref="A24:B24"/>
    <mergeCell ref="A25:B25"/>
    <mergeCell ref="A26:B26"/>
    <mergeCell ref="D26:F26"/>
    <mergeCell ref="A27:B27"/>
    <mergeCell ref="A18:B18"/>
    <mergeCell ref="A19:B19"/>
    <mergeCell ref="A20:B20"/>
    <mergeCell ref="A21:B21"/>
    <mergeCell ref="A22:B22"/>
    <mergeCell ref="A23:B23"/>
    <mergeCell ref="F10:F12"/>
    <mergeCell ref="E11:E12"/>
    <mergeCell ref="A13:B14"/>
    <mergeCell ref="A15:F15"/>
    <mergeCell ref="A16:B16"/>
    <mergeCell ref="A17:B17"/>
    <mergeCell ref="A1:F1"/>
    <mergeCell ref="A2:F2"/>
    <mergeCell ref="A3:F3"/>
    <mergeCell ref="A5:F5"/>
    <mergeCell ref="A7:F7"/>
    <mergeCell ref="A8:B12"/>
    <mergeCell ref="C8:F8"/>
    <mergeCell ref="C9:C12"/>
    <mergeCell ref="E9:F9"/>
    <mergeCell ref="D10:D12"/>
  </mergeCells>
  <printOptions/>
  <pageMargins left="0.8267716535433072" right="0.2362204724409449" top="0.35433070866141736" bottom="0.35433070866141736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mironenko</dc:creator>
  <cp:keywords/>
  <dc:description/>
  <cp:lastModifiedBy>Татаринцев</cp:lastModifiedBy>
  <cp:lastPrinted>2012-11-16T09:32:14Z</cp:lastPrinted>
  <dcterms:created xsi:type="dcterms:W3CDTF">2003-05-20T07:10:36Z</dcterms:created>
  <dcterms:modified xsi:type="dcterms:W3CDTF">2013-11-08T07:18:45Z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